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cb01\OneDrive\Desktop\aa blank\"/>
    </mc:Choice>
  </mc:AlternateContent>
  <xr:revisionPtr revIDLastSave="0" documentId="13_ncr:1_{14529F76-412D-4DEF-B808-FC804554BAA1}" xr6:coauthVersionLast="47" xr6:coauthVersionMax="47" xr10:uidLastSave="{00000000-0000-0000-0000-000000000000}"/>
  <bookViews>
    <workbookView xWindow="2340" yWindow="810" windowWidth="25665" windowHeight="17190" xr2:uid="{4276CA5E-AE67-44B4-A650-6A78A18CA1EA}"/>
  </bookViews>
  <sheets>
    <sheet name="Maui." sheetId="1" r:id="rId1"/>
  </sheets>
  <definedNames>
    <definedName name="OLE_LINK5" localSheetId="0">Maui.!$B$172</definedName>
    <definedName name="_xlnm.Print_Area" localSheetId="0">Maui.!$A$1:$O$227</definedName>
    <definedName name="_xlnm.Print_Titles" localSheetId="0">Maui.!$1:$8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218" i="1" l="1"/>
  <c r="L217" i="1"/>
  <c r="L216" i="1"/>
  <c r="L215" i="1"/>
  <c r="L220" i="1" s="1"/>
  <c r="L210" i="1"/>
  <c r="L209" i="1"/>
  <c r="L208" i="1"/>
  <c r="L212" i="1" s="1"/>
  <c r="L203" i="1"/>
  <c r="L205" i="1" s="1"/>
  <c r="L200" i="1"/>
  <c r="L198" i="1"/>
  <c r="L195" i="1"/>
  <c r="L193" i="1"/>
  <c r="L188" i="1"/>
  <c r="L190" i="1" s="1"/>
  <c r="L183" i="1"/>
  <c r="L185" i="1" s="1"/>
  <c r="L178" i="1"/>
  <c r="L180" i="1" s="1"/>
  <c r="L173" i="1"/>
  <c r="L172" i="1"/>
  <c r="L175" i="1" s="1"/>
  <c r="L169" i="1"/>
  <c r="L167" i="1"/>
  <c r="L166" i="1"/>
  <c r="L161" i="1"/>
  <c r="L160" i="1"/>
  <c r="L159" i="1"/>
  <c r="L158" i="1"/>
  <c r="L163" i="1" s="1"/>
  <c r="L153" i="1"/>
  <c r="L155" i="1" s="1"/>
  <c r="L148" i="1"/>
  <c r="L150" i="1" s="1"/>
  <c r="L145" i="1"/>
  <c r="L143" i="1"/>
  <c r="L138" i="1"/>
  <c r="L140" i="1" s="1"/>
  <c r="L135" i="1"/>
  <c r="L133" i="1"/>
  <c r="L128" i="1"/>
  <c r="L130" i="1" s="1"/>
  <c r="L123" i="1"/>
  <c r="L122" i="1"/>
  <c r="L121" i="1"/>
  <c r="L125" i="1" s="1"/>
  <c r="L120" i="1"/>
  <c r="L119" i="1"/>
  <c r="L114" i="1"/>
  <c r="L113" i="1"/>
  <c r="L112" i="1"/>
  <c r="L116" i="1" s="1"/>
  <c r="L107" i="1"/>
  <c r="L106" i="1"/>
  <c r="L105" i="1"/>
  <c r="L109" i="1" s="1"/>
  <c r="L100" i="1"/>
  <c r="L102" i="1" s="1"/>
  <c r="L99" i="1"/>
  <c r="L98" i="1"/>
  <c r="L93" i="1"/>
  <c r="L95" i="1" s="1"/>
  <c r="L88" i="1"/>
  <c r="L87" i="1"/>
  <c r="L90" i="1" s="1"/>
  <c r="L82" i="1"/>
  <c r="L81" i="1"/>
  <c r="L80" i="1"/>
  <c r="L79" i="1"/>
  <c r="L84" i="1" s="1"/>
  <c r="L78" i="1"/>
  <c r="L77" i="1"/>
  <c r="L72" i="1"/>
  <c r="L71" i="1"/>
  <c r="L70" i="1"/>
  <c r="L69" i="1"/>
  <c r="L74" i="1" s="1"/>
  <c r="L64" i="1"/>
  <c r="L63" i="1"/>
  <c r="L66" i="1" s="1"/>
  <c r="L58" i="1"/>
  <c r="L60" i="1" s="1"/>
  <c r="L55" i="1"/>
  <c r="L53" i="1"/>
  <c r="L48" i="1"/>
  <c r="L50" i="1" s="1"/>
  <c r="L45" i="1"/>
  <c r="L43" i="1"/>
  <c r="L38" i="1"/>
  <c r="L40" i="1" s="1"/>
  <c r="L33" i="1"/>
  <c r="L32" i="1"/>
  <c r="L35" i="1" s="1"/>
  <c r="L29" i="1"/>
  <c r="L27" i="1"/>
  <c r="L26" i="1"/>
  <c r="L25" i="1"/>
  <c r="L24" i="1"/>
  <c r="L23" i="1"/>
  <c r="L22" i="1"/>
  <c r="L21" i="1"/>
  <c r="L20" i="1"/>
  <c r="L19" i="1"/>
  <c r="L18" i="1"/>
  <c r="L13" i="1"/>
  <c r="L15" i="1" s="1"/>
  <c r="L12" i="1"/>
  <c r="L11" i="1"/>
</calcChain>
</file>

<file path=xl/sharedStrings.xml><?xml version="1.0" encoding="utf-8"?>
<sst xmlns="http://schemas.openxmlformats.org/spreadsheetml/2006/main" count="467" uniqueCount="219">
  <si>
    <t xml:space="preserve">Offeror: </t>
  </si>
  <si>
    <t>The following offer is hereby submitted for Disposable Food Service Products as stated in the Specifications.</t>
  </si>
  <si>
    <t>MAUI</t>
  </si>
  <si>
    <t xml:space="preserve">Refer to Specifications, pages S-1 thru S-8, for complete specifications of the products listed below. </t>
  </si>
  <si>
    <t>COMPLETE ALL COLUMNS FOR EACH ITEM YOU ARE OFFERING.</t>
  </si>
  <si>
    <t>Item No.</t>
  </si>
  <si>
    <t>Description</t>
  </si>
  <si>
    <t xml:space="preserve">12-month Est. Quantity </t>
  </si>
  <si>
    <t>UOM</t>
  </si>
  <si>
    <t>Manufacturer and/or Brand Name and Product Number</t>
  </si>
  <si>
    <t>Quantity per Unit</t>
  </si>
  <si>
    <t>Unit Bid Price**</t>
  </si>
  <si>
    <t>Total Bid Price</t>
  </si>
  <si>
    <t>Price per Pack/Case***</t>
  </si>
  <si>
    <t>GROUP 1 - BAGS, FOOD STORAGE</t>
  </si>
  <si>
    <t>1 gallon, freezer.  Min 100/pk</t>
  </si>
  <si>
    <t>bags</t>
  </si>
  <si>
    <t>bags/pack</t>
  </si>
  <si>
    <t>/bag</t>
  </si>
  <si>
    <t>/pack</t>
  </si>
  <si>
    <t>2 gallon, freezer.  Min 100/pk</t>
  </si>
  <si>
    <t>Sandwich Size.  Min 100/pk</t>
  </si>
  <si>
    <t>GROUP 1 - TOTAL GROUP PRICE</t>
  </si>
  <si>
    <t xml:space="preserve">GROUP 2 - CONTAINER, FOOD PAPER </t>
  </si>
  <si>
    <t>6 oz. capacity.  Max 1000/cs</t>
  </si>
  <si>
    <t>containers</t>
  </si>
  <si>
    <t>containers/
case</t>
  </si>
  <si>
    <t>/container</t>
  </si>
  <si>
    <t>/case</t>
  </si>
  <si>
    <t>8 oz. capacity.  Max 1000/cs</t>
  </si>
  <si>
    <t>10 oz. capacity.  Max 1000/cs</t>
  </si>
  <si>
    <t>12 oz. capacity.  Min 500/cs</t>
  </si>
  <si>
    <t>16 oz. capacity.  Min 500/cs</t>
  </si>
  <si>
    <t>Lids for 6 oz. containers, Min 500/cs</t>
  </si>
  <si>
    <t>lids</t>
  </si>
  <si>
    <t>lids/case</t>
  </si>
  <si>
    <t>/lid</t>
  </si>
  <si>
    <t>Lids for 8 oz. containers, Min 500/cs</t>
  </si>
  <si>
    <t>Lids for 10 oz. containers, Min 500/cs</t>
  </si>
  <si>
    <t>Lids for 12 oz. containers, Min 500/cs</t>
  </si>
  <si>
    <t>Lids for 16 oz containers, Min 500/cs</t>
  </si>
  <si>
    <t>GROUP 2 - TOTAL GROUP PRICE</t>
  </si>
  <si>
    <t>GROUP 3 - CONTAINER, ROUND BOWL, MOLDED FIBER PULP</t>
  </si>
  <si>
    <t>12 oz. capacity. Max 1000/cs</t>
  </si>
  <si>
    <t>16 oz. capacity, Max 1000/cs</t>
  </si>
  <si>
    <t>GROUP 3 - TOTAL GROUP PRICE</t>
  </si>
  <si>
    <t>GROUP 4 - CONTAINER, 3-COMPARTMENTS, HINGED, PLA-LINED, ~8" x 8", MOLDED FIBER</t>
  </si>
  <si>
    <t>3-comp. hinged.  Min 150/cs</t>
  </si>
  <si>
    <t>GROUP 4 - TOTAL GROUP PRICE</t>
  </si>
  <si>
    <t>GROUP 5 - CONTAINER, 3-COMPARTMENTS, HINGED, PLA-LINED, ~9" x 9", MOLDED FIBER</t>
  </si>
  <si>
    <t>GROUP 5 - TOTAL GROUP PRICE</t>
  </si>
  <si>
    <t>GROUP 6 - CONTAINER, 2-COMPARTMENTS, HINGED, MOLDED FIBER</t>
  </si>
  <si>
    <t>2-comp. hinged. Min 250/cs</t>
  </si>
  <si>
    <t>GROUP 6 - TOTAL GROUP PRICE</t>
  </si>
  <si>
    <t>GROUP 7 - CONTAINER, SINGLE COMPARTMENT, HINGED, PLA-LINED, MOLDED FIBER</t>
  </si>
  <si>
    <t>1-comp. hinged. Max 500/cs</t>
  </si>
  <si>
    <t>GROUP 7 - TOTAL GROUP PRICE</t>
  </si>
  <si>
    <t>GROUP 8 - CONTAINER, SINGLE COMPARTMENT, HINGED CLAMSHELL, POLYLACTIC ACID (PLA), ~46 OZ, COLD FOODS ONLY</t>
  </si>
  <si>
    <t>1-comp. hinged clamshell. Min 300/cs</t>
  </si>
  <si>
    <t>GROUP 8 - TOTAL GROUP PRICE</t>
  </si>
  <si>
    <t>GROUP 9 - COVERS FOR BUN PAN</t>
  </si>
  <si>
    <t>Bag. Min 200/cs</t>
  </si>
  <si>
    <t>bags/case</t>
  </si>
  <si>
    <t>Rack cover.  Min 50/cs</t>
  </si>
  <si>
    <t>covers</t>
  </si>
  <si>
    <t>covers/case</t>
  </si>
  <si>
    <t>/cover</t>
  </si>
  <si>
    <t>GROUP 9 - TOTAL GROUP PRICE</t>
  </si>
  <si>
    <t>GROUP 10 - CUPS, POLYLACTIC ACID (PLA), COLD FOOD AND COLD LIQUIDS ONLY</t>
  </si>
  <si>
    <t>6 oz., PLA.  Min 1000/cs</t>
  </si>
  <si>
    <t>cups</t>
  </si>
  <si>
    <t>cups/case</t>
  </si>
  <si>
    <t>/cup</t>
  </si>
  <si>
    <t>9 oz., PLA.  Min 1000/cs</t>
  </si>
  <si>
    <t>Lids for  6 oz. cup, PLA flat. Min 1000/cs</t>
  </si>
  <si>
    <t>Lids for  9 oz. cup, PLA flat. Min 1000/cs</t>
  </si>
  <si>
    <t>GROUP 10 - TOTAL GROUP PRICE</t>
  </si>
  <si>
    <t>GROUP 11 - PORTION CUPS AND LIDS, POLYLACTIC ACID (PLA), COLD FOODS AND COLD LIQUIDS ONLY</t>
  </si>
  <si>
    <t>2 oz. Min 1000/cs</t>
  </si>
  <si>
    <t>4 oz. Min 1000/cs</t>
  </si>
  <si>
    <t>5.5 oz. Min 1000/cs</t>
  </si>
  <si>
    <t>Lids for 2 oz. Min 1000/cs</t>
  </si>
  <si>
    <t>Lids for 4 oz. Min 1000/cs</t>
  </si>
  <si>
    <t>Lids for 5.5 oz. Min 1000/cs</t>
  </si>
  <si>
    <t>GROUP 11 - TOTAL GROUP PRICE</t>
  </si>
  <si>
    <t>GROUP 12 - PORTION CUPS AND LIDS, POLYLACTIC ACID (PLA), HOT FOODS</t>
  </si>
  <si>
    <t>4 oz. Max 2500/cs</t>
  </si>
  <si>
    <t>Lids for 4 oz. Max 2500/cs</t>
  </si>
  <si>
    <t>GROUP 12 - TOTAL GROUP PRICE</t>
  </si>
  <si>
    <t xml:space="preserve">GROUP 13 - CUPS, SOUFFLÉ, PAPER  </t>
  </si>
  <si>
    <t>5-1/2 oz. cup.  Max 5000/cs</t>
  </si>
  <si>
    <t>GROUP 13 - TOTAL GROUP PRICE</t>
  </si>
  <si>
    <t>GROUP 14 - CUTLERY, TALC POLYACTIC ACID (TPLA)</t>
  </si>
  <si>
    <t>Forks.  Min 500/cs</t>
  </si>
  <si>
    <t>forks</t>
  </si>
  <si>
    <t>forks/case</t>
  </si>
  <si>
    <t>/fork</t>
  </si>
  <si>
    <t>Spoons.  Min 500/cs</t>
  </si>
  <si>
    <t>spoons</t>
  </si>
  <si>
    <t>spoons/case</t>
  </si>
  <si>
    <t>/spoon</t>
  </si>
  <si>
    <t>Knives. Min 500/cs</t>
  </si>
  <si>
    <t>knives</t>
  </si>
  <si>
    <t>knives/case</t>
  </si>
  <si>
    <t>/knife</t>
  </si>
  <si>
    <t>GROUP 14 - TOTAL GROUP PRICE</t>
  </si>
  <si>
    <t>GROUP 15 - CUTLERY, 100% WOODEN</t>
  </si>
  <si>
    <t>GROUP 15 - TOTAL GROUP PRICE</t>
  </si>
  <si>
    <r>
      <t>GROUP 16 - FILM, PVC</t>
    </r>
    <r>
      <rPr>
        <sz val="10"/>
        <rFont val="Arial"/>
        <family val="2"/>
      </rPr>
      <t xml:space="preserve"> </t>
    </r>
  </si>
  <si>
    <t xml:space="preserve">12” x 2000’ </t>
  </si>
  <si>
    <t>feet</t>
  </si>
  <si>
    <t>foot/roll</t>
  </si>
  <si>
    <t>/foot</t>
  </si>
  <si>
    <t>/roll</t>
  </si>
  <si>
    <t xml:space="preserve">18” x 2000’ </t>
  </si>
  <si>
    <t xml:space="preserve">24” x 2000’ </t>
  </si>
  <si>
    <t xml:space="preserve">GROUP 16 - TOTAL GROUP PRICE </t>
  </si>
  <si>
    <r>
      <t>GROUP 17 - FOIL, ALUMINUM</t>
    </r>
    <r>
      <rPr>
        <sz val="10"/>
        <rFont val="Arial"/>
        <family val="2"/>
      </rPr>
      <t xml:space="preserve"> </t>
    </r>
  </si>
  <si>
    <t xml:space="preserve">Standard, 12” x 1000’ </t>
  </si>
  <si>
    <t xml:space="preserve">Standard, 18” x 1000’ </t>
  </si>
  <si>
    <t xml:space="preserve">Heavy duty, 18” x 1000’ </t>
  </si>
  <si>
    <t xml:space="preserve">Heavy duty, 24” x 1000’ </t>
  </si>
  <si>
    <t>Standard sheets, 10-3/4” x 12”</t>
  </si>
  <si>
    <t>sheets</t>
  </si>
  <si>
    <t>sheet/case</t>
  </si>
  <si>
    <t>/sheet</t>
  </si>
  <si>
    <t xml:space="preserve">GROUP 17 - TOTAL GROUP PRICE </t>
  </si>
  <si>
    <r>
      <t>GROUP 18 - PAN LINER, BAKERY PAPER</t>
    </r>
    <r>
      <rPr>
        <sz val="10"/>
        <rFont val="Arial"/>
        <family val="2"/>
      </rPr>
      <t xml:space="preserve"> </t>
    </r>
  </si>
  <si>
    <t>Quilon, regular treated, greaseproof.  Max 1000/cs</t>
  </si>
  <si>
    <t>liners/case</t>
  </si>
  <si>
    <t xml:space="preserve">GROUP 18 - TOTAL GROUP PRICE </t>
  </si>
  <si>
    <r>
      <t>GROUP 19 - PAN LINER, HIGH HEAT</t>
    </r>
    <r>
      <rPr>
        <sz val="10"/>
        <rFont val="Arial"/>
        <family val="2"/>
      </rPr>
      <t xml:space="preserve"> </t>
    </r>
  </si>
  <si>
    <t>Nylon liner.  Min 100/cs</t>
  </si>
  <si>
    <t xml:space="preserve">GROUP 19 - TOTAL GROUP PRICE </t>
  </si>
  <si>
    <t>GROUP 20 - NAPKINS, PAPER, TALL FOLD, 1-PLY</t>
  </si>
  <si>
    <t>Tall fold.  Max 10,000/cs</t>
  </si>
  <si>
    <t>sheet/pack
packs/case</t>
  </si>
  <si>
    <t>GROUP 20 - TOTAL GROUP PRICE</t>
  </si>
  <si>
    <t>GROUP 21 - NAPKINS, PAPER, INTERFOLDED</t>
  </si>
  <si>
    <t>Interfolded.  Max 875 sht/pk, 5250 sht/cs</t>
  </si>
  <si>
    <t>GROUP 21 - TOTAL GROUP PRICE</t>
  </si>
  <si>
    <t>GROUP 22 - PAPER TOWELS, ROLL, 10" x 800 FT</t>
  </si>
  <si>
    <t>Hard Roll, 10" x 800 ft, max 6 rolls/case</t>
  </si>
  <si>
    <t>foot/roll
rolls/case</t>
  </si>
  <si>
    <t>GROUP 22 - TOTAL GROUP PRICE</t>
  </si>
  <si>
    <t>GROUP 23 - PAPER TOWELS, ROLL, 7.5" x 1150 FT</t>
  </si>
  <si>
    <t>Hard Roll, 7.5" x 1150 ft, max 6 rolls/case</t>
  </si>
  <si>
    <t>GROUP 23 - TOTAL GROUP PRICE</t>
  </si>
  <si>
    <t>GROUP 24 - TRAYS, FOOD, PAPER</t>
  </si>
  <si>
    <t>1/2 lb. capacity.  Max 1000/cs</t>
  </si>
  <si>
    <t>trays</t>
  </si>
  <si>
    <t>trays/case</t>
  </si>
  <si>
    <t>/tray</t>
  </si>
  <si>
    <t>1 lb. capacity.  Max 1000/cs</t>
  </si>
  <si>
    <t>2 lb. capacity.  Max 1000/cs</t>
  </si>
  <si>
    <t>3 lb. capacity.  Max 500/cs</t>
  </si>
  <si>
    <t>GROUP 24 - TOTAL GROUP PRICE</t>
  </si>
  <si>
    <t>GROUP 25 - TRAYS, 5-COMPARTMENTS, MOLDED FIBERS</t>
  </si>
  <si>
    <t>~8-1/4" x 10-1/4" x 5/8". Max 500/cs</t>
  </si>
  <si>
    <t>~8-3/4" x 11-1/4" x 5/8". Max 500/cs</t>
  </si>
  <si>
    <t>GROUP 25 - TOTAL GROUP PRICE</t>
  </si>
  <si>
    <t>GROUP 26 - TRAYS, 5-COMPARTMENTS, MOLDED PAPER FIBERS</t>
  </si>
  <si>
    <t>~8-1/2” x 12 1/2” x 5/8” inside rib height.  Max 500/cs</t>
  </si>
  <si>
    <t>~8 1/2”X 10 ½” X 5/8” inside rib height. Max 500/cs</t>
  </si>
  <si>
    <t>GROUP 26 - TOTAL GROUP PRICE</t>
  </si>
  <si>
    <t>GROUP 27 - FOOD HANDLERS SAFETY GARMENT, CAPS</t>
  </si>
  <si>
    <t>Caps, White, Bouffant.  Max 1000/cs</t>
  </si>
  <si>
    <t>caps</t>
  </si>
  <si>
    <t>caps/case</t>
  </si>
  <si>
    <t>/cap</t>
  </si>
  <si>
    <t>GROUP 27 - TOTAL GROUP PRICE</t>
  </si>
  <si>
    <t>GROUP 28 - FOOD HANDLERS SAFETY GARMENT, BEARD PROTECTORS</t>
  </si>
  <si>
    <t>Beard Protector.  Max 100/pack</t>
  </si>
  <si>
    <t>beard protectors</t>
  </si>
  <si>
    <t>protectors/
pack</t>
  </si>
  <si>
    <t>/beard protector</t>
  </si>
  <si>
    <t>GROUP 28 - TOTAL GROUP PRICE</t>
  </si>
  <si>
    <t>GROUP 29 - FOOD HANDLERS SAFETY GARMENT, APRONS</t>
  </si>
  <si>
    <t>Poly Apron.  Max 100/bx</t>
  </si>
  <si>
    <t>aprons</t>
  </si>
  <si>
    <t>aprons/box</t>
  </si>
  <si>
    <t>/apron</t>
  </si>
  <si>
    <t>/box</t>
  </si>
  <si>
    <t>GROUP 29 - TOTAL GROUP PRICE</t>
  </si>
  <si>
    <t>GROUP 30 - FOOD HANDLERS SAFETY GARMENT, HAIRNETS</t>
  </si>
  <si>
    <t>Hairnet, black, nylon, 24" minimum 144/case</t>
  </si>
  <si>
    <t>hairnets</t>
  </si>
  <si>
    <t>hairnets/box</t>
  </si>
  <si>
    <t>/hairnet</t>
  </si>
  <si>
    <t>GROUP 30 - TOTAL GROUP PRICE</t>
  </si>
  <si>
    <t>GROUP 31 - LABELS, FOOD ROTATION</t>
  </si>
  <si>
    <t>Blank.  Min 250 lbl/roll</t>
  </si>
  <si>
    <t>labels</t>
  </si>
  <si>
    <t>labels/roll</t>
  </si>
  <si>
    <t>/label</t>
  </si>
  <si>
    <t>GROUP 31 - TOTAL GROUP PRICE</t>
  </si>
  <si>
    <t>GROUP 32 - FOOD SERVICE TOWEL, RE-USABLE</t>
  </si>
  <si>
    <t>Sheet size ~12" x 23.4" open. Antimicrobial treated. Min 150/cs</t>
  </si>
  <si>
    <t>sheets/case</t>
  </si>
  <si>
    <t>GROUP 32 - TOTAL GROUP PRICE</t>
  </si>
  <si>
    <t>GROUP 33 - GLOVES, POLYETHYLENE</t>
  </si>
  <si>
    <t>Small.  Min 100/bx</t>
  </si>
  <si>
    <t>gloves</t>
  </si>
  <si>
    <t>gloves/box</t>
  </si>
  <si>
    <t>/glove</t>
  </si>
  <si>
    <t>Medium.  Min 100/bx</t>
  </si>
  <si>
    <t>Large.  Min 100/bx</t>
  </si>
  <si>
    <t>GROUP 33 - TOTAL GROUP PRICE</t>
  </si>
  <si>
    <t>GROUP 34 - GLOVES, VINYL</t>
  </si>
  <si>
    <t>Small.  Max 100/bx</t>
  </si>
  <si>
    <t>Medium.  Max 100/bx</t>
  </si>
  <si>
    <t>Large.  Max 100/bx</t>
  </si>
  <si>
    <t xml:space="preserve">Extra Large.  Max 100/bx </t>
  </si>
  <si>
    <t>GROUP 34 - TOTAL GROUP PRICE</t>
  </si>
  <si>
    <t>Notes:</t>
  </si>
  <si>
    <t>*At time of bid, specified item(s) did not have requirements. Price is required in the event an order needs to be placed during the contract term.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</si>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</sst>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9.5"/>
      <name val="Arial"/>
      <family val="2"/>
    </font>
    <font>
      <b/>
      <sz val="10"/>
      <name val="Arial"/>
      <family val="2"/>
    </font>
    <font>
      <i/>
      <sz val="10"/>
      <color theme="1"/>
      <name val="Arial"/>
      <family val="2"/>
    </font>
    <font>
      <u/>
      <sz val="10"/>
      <name val="Arial"/>
      <family val="2"/>
    </font>
    <font>
      <u/>
      <sz val="10"/>
      <color theme="1"/>
      <name val="Arial"/>
      <family val="2"/>
    </font>
    <font>
      <sz val="10"/>
      <color theme="5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9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3" fontId="2" fillId="0" borderId="0" xfId="1" applyNumberFormat="1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164" fontId="3" fillId="0" borderId="0" xfId="2" applyNumberFormat="1" applyFont="1" applyFill="1" applyAlignment="1" applyProtection="1">
      <alignment horizontal="center" vertical="center"/>
    </xf>
    <xf numFmtId="165" fontId="3" fillId="0" borderId="0" xfId="0" applyNumberFormat="1" applyFont="1" applyAlignment="1">
      <alignment horizontal="left" vertical="center"/>
    </xf>
    <xf numFmtId="44" fontId="3" fillId="0" borderId="0" xfId="2" applyFont="1" applyFill="1" applyAlignment="1" applyProtection="1">
      <alignment horizontal="right" vertical="center"/>
    </xf>
    <xf numFmtId="166" fontId="3" fillId="0" borderId="0" xfId="0" applyNumberFormat="1" applyFont="1" applyAlignment="1">
      <alignment horizontal="right" vertical="center"/>
    </xf>
    <xf numFmtId="4" fontId="3" fillId="0" borderId="0" xfId="2" applyNumberFormat="1" applyFont="1" applyFill="1" applyAlignment="1" applyProtection="1">
      <alignment horizontal="left"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3" fontId="2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vertical="center" wrapText="1"/>
    </xf>
    <xf numFmtId="44" fontId="3" fillId="0" borderId="1" xfId="2" applyFont="1" applyFill="1" applyBorder="1" applyAlignment="1" applyProtection="1">
      <alignment horizontal="center" vertical="center" wrapText="1"/>
    </xf>
    <xf numFmtId="166" fontId="3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vertical="center" wrapText="1"/>
    </xf>
    <xf numFmtId="3" fontId="2" fillId="0" borderId="0" xfId="1" applyNumberFormat="1" applyFont="1" applyFill="1" applyAlignment="1" applyProtection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3" fontId="2" fillId="2" borderId="0" xfId="1" applyNumberFormat="1" applyFont="1" applyFill="1" applyAlignment="1" applyProtection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164" fontId="3" fillId="2" borderId="0" xfId="2" applyNumberFormat="1" applyFont="1" applyFill="1" applyAlignment="1" applyProtection="1">
      <alignment horizontal="center" vertical="center"/>
    </xf>
    <xf numFmtId="165" fontId="3" fillId="2" borderId="0" xfId="0" applyNumberFormat="1" applyFont="1" applyFill="1" applyAlignment="1">
      <alignment horizontal="left" vertical="center"/>
    </xf>
    <xf numFmtId="44" fontId="3" fillId="2" borderId="0" xfId="2" applyFont="1" applyFill="1" applyAlignment="1" applyProtection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4" fontId="3" fillId="2" borderId="0" xfId="2" applyNumberFormat="1" applyFont="1" applyFill="1" applyAlignment="1" applyProtection="1">
      <alignment horizontal="left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164" fontId="3" fillId="0" borderId="1" xfId="2" applyNumberFormat="1" applyFont="1" applyFill="1" applyBorder="1" applyAlignment="1" applyProtection="1">
      <alignment horizontal="center" vertical="center"/>
      <protection locked="0"/>
    </xf>
    <xf numFmtId="165" fontId="3" fillId="0" borderId="0" xfId="0" quotePrefix="1" applyNumberFormat="1" applyFont="1" applyAlignment="1">
      <alignment horizontal="left" vertical="center"/>
    </xf>
    <xf numFmtId="4" fontId="3" fillId="0" borderId="1" xfId="2" applyNumberFormat="1" applyFont="1" applyFill="1" applyBorder="1" applyAlignment="1" applyProtection="1">
      <alignment horizontal="left" vertical="center"/>
      <protection locked="0"/>
    </xf>
    <xf numFmtId="0" fontId="3" fillId="0" borderId="0" xfId="0" quotePrefix="1" applyFont="1" applyAlignment="1">
      <alignment horizontal="left" vertical="center"/>
    </xf>
    <xf numFmtId="164" fontId="3" fillId="0" borderId="2" xfId="2" applyNumberFormat="1" applyFont="1" applyFill="1" applyBorder="1" applyAlignment="1" applyProtection="1">
      <alignment horizontal="center" vertical="center"/>
      <protection locked="0"/>
    </xf>
    <xf numFmtId="164" fontId="3" fillId="0" borderId="0" xfId="2" applyNumberFormat="1" applyFont="1" applyFill="1" applyBorder="1" applyAlignment="1" applyProtection="1">
      <alignment horizontal="center" vertical="center"/>
    </xf>
    <xf numFmtId="44" fontId="3" fillId="0" borderId="0" xfId="2" applyFont="1" applyFill="1" applyBorder="1" applyAlignment="1" applyProtection="1">
      <alignment horizontal="right" vertical="center"/>
    </xf>
    <xf numFmtId="0" fontId="2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 wrapText="1"/>
    </xf>
    <xf numFmtId="3" fontId="2" fillId="3" borderId="0" xfId="1" applyNumberFormat="1" applyFont="1" applyFill="1" applyAlignment="1" applyProtection="1">
      <alignment horizontal="center" vertical="center"/>
    </xf>
    <xf numFmtId="0" fontId="5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 wrapText="1"/>
    </xf>
    <xf numFmtId="164" fontId="3" fillId="3" borderId="0" xfId="2" applyNumberFormat="1" applyFont="1" applyFill="1" applyAlignment="1" applyProtection="1">
      <alignment horizontal="center" vertical="center"/>
    </xf>
    <xf numFmtId="165" fontId="3" fillId="3" borderId="0" xfId="0" applyNumberFormat="1" applyFont="1" applyFill="1" applyAlignment="1">
      <alignment horizontal="left" vertical="center"/>
    </xf>
    <xf numFmtId="44" fontId="5" fillId="3" borderId="0" xfId="2" applyFont="1" applyFill="1" applyAlignment="1" applyProtection="1">
      <alignment horizontal="right" vertical="center"/>
    </xf>
    <xf numFmtId="166" fontId="5" fillId="3" borderId="0" xfId="0" applyNumberFormat="1" applyFont="1" applyFill="1" applyAlignment="1">
      <alignment horizontal="right" vertical="center"/>
    </xf>
    <xf numFmtId="4" fontId="3" fillId="3" borderId="0" xfId="2" applyNumberFormat="1" applyFont="1" applyFill="1" applyAlignment="1" applyProtection="1">
      <alignment horizontal="left" vertical="center"/>
    </xf>
    <xf numFmtId="0" fontId="8" fillId="2" borderId="0" xfId="0" applyFont="1" applyFill="1" applyAlignment="1">
      <alignment horizontal="left" vertical="center" wrapText="1"/>
    </xf>
    <xf numFmtId="3" fontId="8" fillId="2" borderId="0" xfId="1" applyNumberFormat="1" applyFont="1" applyFill="1" applyAlignment="1" applyProtection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164" fontId="5" fillId="2" borderId="0" xfId="2" applyNumberFormat="1" applyFont="1" applyFill="1" applyAlignment="1" applyProtection="1">
      <alignment horizontal="center" vertical="center"/>
    </xf>
    <xf numFmtId="165" fontId="5" fillId="2" borderId="0" xfId="0" applyNumberFormat="1" applyFont="1" applyFill="1" applyAlignment="1">
      <alignment horizontal="left" vertical="center"/>
    </xf>
    <xf numFmtId="44" fontId="5" fillId="2" borderId="0" xfId="2" applyFont="1" applyFill="1" applyAlignment="1" applyProtection="1">
      <alignment horizontal="right" vertical="center"/>
    </xf>
    <xf numFmtId="166" fontId="5" fillId="2" borderId="0" xfId="0" applyNumberFormat="1" applyFont="1" applyFill="1" applyAlignment="1">
      <alignment horizontal="right" vertical="center"/>
    </xf>
    <xf numFmtId="4" fontId="5" fillId="2" borderId="0" xfId="2" applyNumberFormat="1" applyFont="1" applyFill="1" applyAlignment="1" applyProtection="1">
      <alignment horizontal="left" vertical="center"/>
    </xf>
    <xf numFmtId="0" fontId="5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5" fillId="0" borderId="1" xfId="0" applyFont="1" applyBorder="1" applyAlignment="1" applyProtection="1">
      <alignment horizontal="left" vertical="center"/>
      <protection locked="0"/>
    </xf>
    <xf numFmtId="164" fontId="5" fillId="0" borderId="1" xfId="2" applyNumberFormat="1" applyFont="1" applyFill="1" applyBorder="1" applyAlignment="1" applyProtection="1">
      <alignment horizontal="center" vertical="center"/>
      <protection locked="0"/>
    </xf>
    <xf numFmtId="166" fontId="5" fillId="0" borderId="0" xfId="0" applyNumberFormat="1" applyFont="1" applyAlignment="1">
      <alignment horizontal="right" vertical="center"/>
    </xf>
    <xf numFmtId="4" fontId="3" fillId="0" borderId="2" xfId="2" applyNumberFormat="1" applyFont="1" applyFill="1" applyBorder="1" applyAlignment="1" applyProtection="1">
      <alignment horizontal="left" vertical="center"/>
      <protection locked="0"/>
    </xf>
    <xf numFmtId="3" fontId="3" fillId="0" borderId="0" xfId="0" applyNumberFormat="1" applyFont="1" applyAlignment="1">
      <alignment horizontal="left" vertical="center"/>
    </xf>
    <xf numFmtId="0" fontId="3" fillId="3" borderId="0" xfId="0" applyFont="1" applyFill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164" fontId="3" fillId="2" borderId="0" xfId="2" applyNumberFormat="1" applyFont="1" applyFill="1" applyBorder="1" applyAlignment="1" applyProtection="1">
      <alignment horizontal="center" vertical="center"/>
    </xf>
    <xf numFmtId="164" fontId="3" fillId="3" borderId="0" xfId="2" applyNumberFormat="1" applyFont="1" applyFill="1" applyBorder="1" applyAlignment="1" applyProtection="1">
      <alignment horizontal="center" vertical="center"/>
    </xf>
    <xf numFmtId="0" fontId="10" fillId="2" borderId="0" xfId="0" applyFont="1" applyFill="1" applyAlignment="1">
      <alignment horizontal="left" vertical="center" wrapText="1"/>
    </xf>
    <xf numFmtId="3" fontId="10" fillId="2" borderId="0" xfId="1" applyNumberFormat="1" applyFont="1" applyFill="1" applyAlignment="1" applyProtection="1">
      <alignment horizontal="center" vertical="center"/>
    </xf>
    <xf numFmtId="0" fontId="11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 wrapText="1"/>
    </xf>
    <xf numFmtId="164" fontId="11" fillId="2" borderId="0" xfId="2" applyNumberFormat="1" applyFont="1" applyFill="1" applyBorder="1" applyAlignment="1" applyProtection="1">
      <alignment horizontal="center" vertical="center"/>
    </xf>
    <xf numFmtId="165" fontId="11" fillId="2" borderId="0" xfId="0" applyNumberFormat="1" applyFont="1" applyFill="1" applyAlignment="1">
      <alignment horizontal="left" vertical="center"/>
    </xf>
    <xf numFmtId="44" fontId="11" fillId="2" borderId="0" xfId="2" applyFont="1" applyFill="1" applyAlignment="1" applyProtection="1">
      <alignment horizontal="right" vertical="center"/>
    </xf>
    <xf numFmtId="166" fontId="11" fillId="2" borderId="0" xfId="0" applyNumberFormat="1" applyFont="1" applyFill="1" applyAlignment="1">
      <alignment horizontal="right" vertical="center"/>
    </xf>
    <xf numFmtId="4" fontId="11" fillId="2" borderId="0" xfId="2" applyNumberFormat="1" applyFont="1" applyFill="1" applyAlignment="1" applyProtection="1">
      <alignment horizontal="left" vertical="center"/>
    </xf>
    <xf numFmtId="0" fontId="11" fillId="0" borderId="0" xfId="0" applyFont="1" applyAlignment="1">
      <alignment horizontal="left" vertical="center"/>
    </xf>
    <xf numFmtId="3" fontId="2" fillId="0" borderId="0" xfId="1" quotePrefix="1" applyNumberFormat="1" applyFont="1" applyFill="1" applyAlignment="1" applyProtection="1">
      <alignment horizontal="left" vertical="center"/>
    </xf>
    <xf numFmtId="0" fontId="2" fillId="4" borderId="0" xfId="0" applyFont="1" applyFill="1" applyAlignment="1">
      <alignment horizontal="left" vertical="center"/>
    </xf>
    <xf numFmtId="0" fontId="2" fillId="4" borderId="0" xfId="0" applyFont="1" applyFill="1" applyAlignment="1">
      <alignment horizontal="left" vertical="center" wrapText="1"/>
    </xf>
    <xf numFmtId="3" fontId="2" fillId="4" borderId="0" xfId="1" applyNumberFormat="1" applyFont="1" applyFill="1" applyAlignment="1" applyProtection="1">
      <alignment horizontal="center" vertical="center"/>
    </xf>
    <xf numFmtId="0" fontId="3" fillId="4" borderId="0" xfId="0" applyFont="1" applyFill="1" applyAlignment="1">
      <alignment horizontal="left" vertical="center"/>
    </xf>
    <xf numFmtId="0" fontId="3" fillId="4" borderId="0" xfId="0" applyFont="1" applyFill="1" applyAlignment="1">
      <alignment horizontal="left" vertical="center" wrapText="1"/>
    </xf>
    <xf numFmtId="164" fontId="3" fillId="4" borderId="0" xfId="2" applyNumberFormat="1" applyFont="1" applyFill="1" applyBorder="1" applyAlignment="1" applyProtection="1">
      <alignment horizontal="center" vertical="center"/>
    </xf>
    <xf numFmtId="165" fontId="3" fillId="4" borderId="0" xfId="0" applyNumberFormat="1" applyFont="1" applyFill="1" applyAlignment="1">
      <alignment horizontal="left" vertical="center"/>
    </xf>
    <xf numFmtId="44" fontId="5" fillId="4" borderId="0" xfId="2" applyFont="1" applyFill="1" applyAlignment="1" applyProtection="1">
      <alignment horizontal="right" vertical="center"/>
    </xf>
    <xf numFmtId="166" fontId="5" fillId="4" borderId="0" xfId="0" applyNumberFormat="1" applyFont="1" applyFill="1" applyAlignment="1">
      <alignment horizontal="right" vertical="center"/>
    </xf>
    <xf numFmtId="4" fontId="3" fillId="4" borderId="0" xfId="2" applyNumberFormat="1" applyFont="1" applyFill="1" applyAlignment="1" applyProtection="1">
      <alignment horizontal="left" vertical="center"/>
    </xf>
    <xf numFmtId="44" fontId="5" fillId="0" borderId="0" xfId="2" applyFont="1" applyFill="1" applyAlignment="1" applyProtection="1">
      <alignment horizontal="right" vertical="center"/>
    </xf>
    <xf numFmtId="0" fontId="10" fillId="3" borderId="0" xfId="0" applyFont="1" applyFill="1" applyAlignment="1">
      <alignment horizontal="left" vertical="center" wrapText="1"/>
    </xf>
    <xf numFmtId="3" fontId="10" fillId="3" borderId="0" xfId="1" applyNumberFormat="1" applyFont="1" applyFill="1" applyAlignment="1" applyProtection="1">
      <alignment horizontal="center" vertical="center"/>
    </xf>
    <xf numFmtId="0" fontId="11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left" vertical="center" wrapText="1"/>
    </xf>
    <xf numFmtId="164" fontId="11" fillId="3" borderId="0" xfId="2" applyNumberFormat="1" applyFont="1" applyFill="1" applyBorder="1" applyAlignment="1" applyProtection="1">
      <alignment horizontal="center" vertical="center"/>
    </xf>
    <xf numFmtId="165" fontId="11" fillId="3" borderId="0" xfId="0" applyNumberFormat="1" applyFont="1" applyFill="1" applyAlignment="1">
      <alignment horizontal="left" vertical="center"/>
    </xf>
    <xf numFmtId="4" fontId="11" fillId="3" borderId="0" xfId="2" applyNumberFormat="1" applyFont="1" applyFill="1" applyAlignment="1" applyProtection="1">
      <alignment horizontal="left"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165" fontId="2" fillId="0" borderId="0" xfId="0" quotePrefix="1" applyNumberFormat="1" applyFont="1" applyAlignment="1">
      <alignment horizontal="left" vertical="center"/>
    </xf>
    <xf numFmtId="165" fontId="2" fillId="3" borderId="0" xfId="0" applyNumberFormat="1" applyFont="1" applyFill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165" fontId="2" fillId="2" borderId="0" xfId="0" applyNumberFormat="1" applyFont="1" applyFill="1" applyAlignment="1">
      <alignment horizontal="left" vertical="center"/>
    </xf>
    <xf numFmtId="165" fontId="12" fillId="0" borderId="0" xfId="0" quotePrefix="1" applyNumberFormat="1" applyFont="1" applyAlignment="1">
      <alignment horizontal="left" vertical="center"/>
    </xf>
    <xf numFmtId="3" fontId="2" fillId="0" borderId="0" xfId="1" applyNumberFormat="1" applyFont="1" applyFill="1" applyBorder="1" applyAlignment="1" applyProtection="1">
      <alignment horizontal="center" vertical="center" wrapText="1"/>
    </xf>
    <xf numFmtId="165" fontId="3" fillId="0" borderId="0" xfId="0" quotePrefix="1" applyNumberFormat="1" applyFont="1" applyAlignment="1">
      <alignment horizontal="left" vertical="center" wrapText="1"/>
    </xf>
    <xf numFmtId="0" fontId="2" fillId="0" borderId="0" xfId="0" quotePrefix="1" applyFont="1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2">
    <dxf>
      <fill>
        <patternFill>
          <bgColor theme="7" tint="0.79998168889431442"/>
        </patternFill>
      </fill>
    </dxf>
    <dxf>
      <fill>
        <patternFill>
          <bgColor rgb="FFFCF2D4"/>
        </patternFill>
      </fill>
    </dxf>
  </dxfs>
  <tableStyles count="0" defaultTableStyle="TableStyleMedium2" defaultPivotStyle="PivotStyleLight16"/>
  <colors>
    <mruColors>
      <color rgb="FFFCF2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210A5-7F13-4700-B53C-60E62322F5C4}">
  <sheetPr>
    <pageSetUpPr fitToPage="1"/>
  </sheetPr>
  <dimension ref="A1:V227"/>
  <sheetViews>
    <sheetView tabSelected="1" view="pageBreakPreview" zoomScale="60" zoomScaleNormal="90" workbookViewId="0">
      <selection activeCell="I1" sqref="I1:O1"/>
    </sheetView>
  </sheetViews>
  <sheetFormatPr defaultColWidth="9.140625" defaultRowHeight="24.95" customHeight="1" x14ac:dyDescent="0.25"/>
  <cols>
    <col min="1" max="1" width="1.28515625" style="1" customWidth="1"/>
    <col min="2" max="2" width="4.28515625" style="2" customWidth="1"/>
    <col min="3" max="3" width="27.140625" style="3" customWidth="1"/>
    <col min="4" max="4" width="10.7109375" style="25" customWidth="1"/>
    <col min="5" max="5" width="11.28515625" style="25" customWidth="1"/>
    <col min="6" max="6" width="31.7109375" style="2" customWidth="1"/>
    <col min="7" max="7" width="0.85546875" style="2" customWidth="1"/>
    <col min="8" max="8" width="11.42578125" style="2" customWidth="1"/>
    <col min="9" max="9" width="12.5703125" style="6" bestFit="1" customWidth="1"/>
    <col min="10" max="10" width="13.28515625" style="7" customWidth="1"/>
    <col min="11" max="11" width="9.85546875" style="8" customWidth="1"/>
    <col min="12" max="12" width="15.140625" style="9" customWidth="1"/>
    <col min="13" max="13" width="1" style="10" customWidth="1"/>
    <col min="14" max="14" width="14" style="11" customWidth="1"/>
    <col min="15" max="15" width="6.140625" style="2" customWidth="1"/>
    <col min="16" max="16384" width="9.140625" style="2"/>
  </cols>
  <sheetData>
    <row r="1" spans="1:17" ht="24.75" customHeight="1" x14ac:dyDescent="0.25">
      <c r="D1" s="4"/>
      <c r="E1" s="4"/>
      <c r="H1" s="5" t="s">
        <v>0</v>
      </c>
      <c r="I1" s="117"/>
      <c r="J1" s="117"/>
      <c r="K1" s="117"/>
      <c r="L1" s="117"/>
      <c r="M1" s="117"/>
      <c r="N1" s="117"/>
      <c r="O1" s="117"/>
    </row>
    <row r="2" spans="1:17" ht="3" customHeight="1" x14ac:dyDescent="0.25">
      <c r="D2" s="4"/>
      <c r="E2" s="4"/>
    </row>
    <row r="3" spans="1:17" ht="15" customHeight="1" x14ac:dyDescent="0.25">
      <c r="A3" s="12" t="s">
        <v>1</v>
      </c>
      <c r="D3" s="4"/>
      <c r="E3" s="4"/>
      <c r="H3" s="118" t="s">
        <v>2</v>
      </c>
      <c r="I3" s="118"/>
      <c r="J3" s="118"/>
      <c r="K3" s="118"/>
      <c r="L3" s="118"/>
      <c r="M3" s="118"/>
      <c r="N3" s="118"/>
      <c r="O3" s="118"/>
      <c r="P3" s="13"/>
      <c r="Q3" s="13"/>
    </row>
    <row r="4" spans="1:17" ht="15" customHeight="1" x14ac:dyDescent="0.25">
      <c r="A4" s="14" t="s">
        <v>3</v>
      </c>
      <c r="D4" s="4"/>
      <c r="E4" s="4"/>
      <c r="H4" s="118"/>
      <c r="I4" s="118"/>
      <c r="J4" s="118"/>
      <c r="K4" s="118"/>
      <c r="L4" s="118"/>
      <c r="M4" s="118"/>
      <c r="N4" s="118"/>
      <c r="O4" s="118"/>
    </row>
    <row r="5" spans="1:17" ht="6.75" customHeight="1" x14ac:dyDescent="0.25">
      <c r="D5" s="4"/>
      <c r="E5" s="4"/>
      <c r="H5" s="118"/>
      <c r="I5" s="118"/>
      <c r="J5" s="118"/>
      <c r="K5" s="118"/>
      <c r="L5" s="118"/>
      <c r="M5" s="118"/>
      <c r="N5" s="118"/>
      <c r="O5" s="118"/>
    </row>
    <row r="6" spans="1:17" ht="15" customHeight="1" x14ac:dyDescent="0.25">
      <c r="A6" s="1" t="s">
        <v>4</v>
      </c>
      <c r="D6" s="4"/>
      <c r="E6" s="4"/>
      <c r="H6" s="118"/>
      <c r="I6" s="118"/>
      <c r="J6" s="118"/>
      <c r="K6" s="118"/>
      <c r="L6" s="118"/>
      <c r="M6" s="118"/>
      <c r="N6" s="118"/>
      <c r="O6" s="118"/>
    </row>
    <row r="7" spans="1:17" ht="7.5" customHeight="1" x14ac:dyDescent="0.25">
      <c r="D7" s="4"/>
      <c r="E7" s="4"/>
    </row>
    <row r="8" spans="1:17" s="16" customFormat="1" ht="38.25" x14ac:dyDescent="0.25">
      <c r="A8" s="15"/>
      <c r="B8" s="16" t="s">
        <v>5</v>
      </c>
      <c r="C8" s="15" t="s">
        <v>6</v>
      </c>
      <c r="D8" s="17" t="s">
        <v>7</v>
      </c>
      <c r="E8" s="18" t="s">
        <v>8</v>
      </c>
      <c r="F8" s="16" t="s">
        <v>9</v>
      </c>
      <c r="H8" s="19" t="s">
        <v>10</v>
      </c>
      <c r="J8" s="20" t="s">
        <v>11</v>
      </c>
      <c r="K8" s="21"/>
      <c r="L8" s="22" t="s">
        <v>12</v>
      </c>
      <c r="M8" s="23"/>
      <c r="N8" s="19" t="s">
        <v>13</v>
      </c>
      <c r="O8" s="24"/>
    </row>
    <row r="9" spans="1:17" ht="6" customHeight="1" x14ac:dyDescent="0.25"/>
    <row r="10" spans="1:17" ht="24.95" customHeight="1" x14ac:dyDescent="0.25">
      <c r="A10" s="26" t="s">
        <v>14</v>
      </c>
      <c r="B10" s="27"/>
      <c r="C10" s="28"/>
      <c r="D10" s="29"/>
      <c r="E10" s="29"/>
      <c r="F10" s="27"/>
      <c r="G10" s="27"/>
      <c r="H10" s="27"/>
      <c r="I10" s="30"/>
      <c r="J10" s="31"/>
      <c r="K10" s="32"/>
      <c r="L10" s="33"/>
      <c r="M10" s="34"/>
      <c r="N10" s="35"/>
      <c r="O10" s="27"/>
    </row>
    <row r="11" spans="1:17" ht="24.95" customHeight="1" x14ac:dyDescent="0.25">
      <c r="B11" s="2">
        <v>1</v>
      </c>
      <c r="C11" s="3" t="s">
        <v>15</v>
      </c>
      <c r="D11" s="4">
        <v>27000</v>
      </c>
      <c r="E11" s="4" t="s">
        <v>16</v>
      </c>
      <c r="F11" s="36"/>
      <c r="G11" s="37"/>
      <c r="H11" s="36"/>
      <c r="I11" s="6" t="s">
        <v>17</v>
      </c>
      <c r="J11" s="38"/>
      <c r="K11" s="39" t="s">
        <v>18</v>
      </c>
      <c r="L11" s="9">
        <f>IF($D11="1*",J11*1, J11*$D11)</f>
        <v>0</v>
      </c>
      <c r="N11" s="40"/>
      <c r="O11" s="41" t="s">
        <v>19</v>
      </c>
    </row>
    <row r="12" spans="1:17" ht="24.95" customHeight="1" x14ac:dyDescent="0.25">
      <c r="B12" s="2">
        <v>2</v>
      </c>
      <c r="C12" s="3" t="s">
        <v>20</v>
      </c>
      <c r="D12" s="4">
        <v>15800</v>
      </c>
      <c r="E12" s="4" t="s">
        <v>16</v>
      </c>
      <c r="F12" s="36"/>
      <c r="G12" s="37"/>
      <c r="H12" s="36"/>
      <c r="I12" s="6" t="s">
        <v>17</v>
      </c>
      <c r="J12" s="42"/>
      <c r="K12" s="39" t="s">
        <v>18</v>
      </c>
      <c r="L12" s="9">
        <f>IF($D12="1*",J12*1, J12*$D12)</f>
        <v>0</v>
      </c>
      <c r="N12" s="40"/>
      <c r="O12" s="41" t="s">
        <v>19</v>
      </c>
    </row>
    <row r="13" spans="1:17" ht="24.95" customHeight="1" x14ac:dyDescent="0.25">
      <c r="B13" s="2">
        <v>3</v>
      </c>
      <c r="C13" s="3" t="s">
        <v>21</v>
      </c>
      <c r="D13" s="4">
        <v>55000</v>
      </c>
      <c r="E13" s="4" t="s">
        <v>16</v>
      </c>
      <c r="F13" s="36"/>
      <c r="G13" s="37"/>
      <c r="H13" s="36"/>
      <c r="I13" s="6" t="s">
        <v>17</v>
      </c>
      <c r="J13" s="42"/>
      <c r="K13" s="39" t="s">
        <v>18</v>
      </c>
      <c r="L13" s="9">
        <f>IF($D13="1*",J13*1, J13*$D13)</f>
        <v>0</v>
      </c>
      <c r="N13" s="40"/>
      <c r="O13" s="41" t="s">
        <v>19</v>
      </c>
    </row>
    <row r="14" spans="1:17" ht="12" customHeight="1" x14ac:dyDescent="0.25">
      <c r="D14" s="4"/>
      <c r="E14" s="4"/>
      <c r="F14" s="37"/>
      <c r="G14" s="37"/>
      <c r="H14" s="37"/>
      <c r="J14" s="43"/>
      <c r="K14" s="39"/>
      <c r="L14" s="44"/>
    </row>
    <row r="15" spans="1:17" ht="20.100000000000001" customHeight="1" x14ac:dyDescent="0.25">
      <c r="A15" s="45"/>
      <c r="B15" s="46" t="s">
        <v>22</v>
      </c>
      <c r="C15" s="47"/>
      <c r="D15" s="48"/>
      <c r="E15" s="48"/>
      <c r="F15" s="49"/>
      <c r="G15" s="49"/>
      <c r="H15" s="49"/>
      <c r="I15" s="50"/>
      <c r="J15" s="51"/>
      <c r="K15" s="52"/>
      <c r="L15" s="53">
        <f>SUM(L11:L13)</f>
        <v>0</v>
      </c>
      <c r="M15" s="54"/>
      <c r="N15" s="55"/>
      <c r="O15" s="46"/>
    </row>
    <row r="16" spans="1:17" ht="12" customHeight="1" x14ac:dyDescent="0.25"/>
    <row r="17" spans="1:22" s="65" customFormat="1" ht="24.95" customHeight="1" x14ac:dyDescent="0.25">
      <c r="A17" s="26" t="s">
        <v>23</v>
      </c>
      <c r="B17" s="27"/>
      <c r="C17" s="56"/>
      <c r="D17" s="57"/>
      <c r="E17" s="57"/>
      <c r="F17" s="58"/>
      <c r="G17" s="58"/>
      <c r="H17" s="58"/>
      <c r="I17" s="59"/>
      <c r="J17" s="60"/>
      <c r="K17" s="61"/>
      <c r="L17" s="62"/>
      <c r="M17" s="63"/>
      <c r="N17" s="64"/>
      <c r="O17" s="58"/>
    </row>
    <row r="18" spans="1:22" s="65" customFormat="1" ht="24.95" customHeight="1" x14ac:dyDescent="0.25">
      <c r="A18" s="66"/>
      <c r="B18" s="2">
        <v>4</v>
      </c>
      <c r="C18" s="3" t="s">
        <v>24</v>
      </c>
      <c r="D18" s="25">
        <v>48000</v>
      </c>
      <c r="E18" s="25" t="s">
        <v>25</v>
      </c>
      <c r="F18" s="67"/>
      <c r="H18" s="67"/>
      <c r="I18" s="6" t="s">
        <v>26</v>
      </c>
      <c r="J18" s="68"/>
      <c r="K18" s="39" t="s">
        <v>27</v>
      </c>
      <c r="L18" s="9">
        <f t="shared" ref="L18:L27" si="0">IF($D18="1*",J18*1, J18*$D18)</f>
        <v>0</v>
      </c>
      <c r="M18" s="69"/>
      <c r="N18" s="40"/>
      <c r="O18" s="41" t="s">
        <v>28</v>
      </c>
    </row>
    <row r="19" spans="1:22" ht="24.95" customHeight="1" x14ac:dyDescent="0.25">
      <c r="B19" s="2">
        <v>5</v>
      </c>
      <c r="C19" s="3" t="s">
        <v>29</v>
      </c>
      <c r="D19" s="25">
        <v>68000</v>
      </c>
      <c r="E19" s="25" t="s">
        <v>25</v>
      </c>
      <c r="F19" s="36"/>
      <c r="G19" s="37"/>
      <c r="H19" s="36"/>
      <c r="I19" s="6" t="s">
        <v>26</v>
      </c>
      <c r="J19" s="38"/>
      <c r="K19" s="39" t="s">
        <v>27</v>
      </c>
      <c r="L19" s="9">
        <f t="shared" si="0"/>
        <v>0</v>
      </c>
      <c r="N19" s="40"/>
      <c r="O19" s="41" t="s">
        <v>28</v>
      </c>
      <c r="T19" s="65"/>
      <c r="V19" s="65"/>
    </row>
    <row r="20" spans="1:22" ht="24.95" customHeight="1" x14ac:dyDescent="0.25">
      <c r="B20" s="2">
        <v>6</v>
      </c>
      <c r="C20" s="3" t="s">
        <v>30</v>
      </c>
      <c r="D20" s="25">
        <v>43000</v>
      </c>
      <c r="E20" s="25" t="s">
        <v>25</v>
      </c>
      <c r="F20" s="36"/>
      <c r="G20" s="37"/>
      <c r="H20" s="36"/>
      <c r="I20" s="6" t="s">
        <v>26</v>
      </c>
      <c r="J20" s="42"/>
      <c r="K20" s="39" t="s">
        <v>27</v>
      </c>
      <c r="L20" s="9">
        <f t="shared" si="0"/>
        <v>0</v>
      </c>
      <c r="N20" s="70"/>
      <c r="O20" s="41" t="s">
        <v>28</v>
      </c>
      <c r="T20" s="65"/>
      <c r="V20" s="65"/>
    </row>
    <row r="21" spans="1:22" ht="24.95" customHeight="1" x14ac:dyDescent="0.25">
      <c r="B21" s="2">
        <v>7</v>
      </c>
      <c r="C21" s="3" t="s">
        <v>31</v>
      </c>
      <c r="D21" s="25">
        <v>15000</v>
      </c>
      <c r="E21" s="25" t="s">
        <v>25</v>
      </c>
      <c r="F21" s="36"/>
      <c r="G21" s="37"/>
      <c r="H21" s="36"/>
      <c r="I21" s="6" t="s">
        <v>26</v>
      </c>
      <c r="J21" s="42"/>
      <c r="K21" s="39" t="s">
        <v>27</v>
      </c>
      <c r="L21" s="9">
        <f t="shared" si="0"/>
        <v>0</v>
      </c>
      <c r="N21" s="70"/>
      <c r="O21" s="41" t="s">
        <v>28</v>
      </c>
      <c r="T21" s="65"/>
      <c r="V21" s="65"/>
    </row>
    <row r="22" spans="1:22" ht="24.95" customHeight="1" x14ac:dyDescent="0.25">
      <c r="B22" s="2">
        <v>8</v>
      </c>
      <c r="C22" s="3" t="s">
        <v>32</v>
      </c>
      <c r="D22" s="25">
        <v>50000</v>
      </c>
      <c r="E22" s="25" t="s">
        <v>25</v>
      </c>
      <c r="F22" s="36"/>
      <c r="G22" s="37"/>
      <c r="H22" s="36"/>
      <c r="I22" s="6" t="s">
        <v>26</v>
      </c>
      <c r="J22" s="42"/>
      <c r="K22" s="39" t="s">
        <v>27</v>
      </c>
      <c r="L22" s="9">
        <f t="shared" si="0"/>
        <v>0</v>
      </c>
      <c r="N22" s="70"/>
      <c r="O22" s="41" t="s">
        <v>28</v>
      </c>
    </row>
    <row r="23" spans="1:22" ht="24.95" customHeight="1" x14ac:dyDescent="0.25">
      <c r="B23" s="2">
        <v>9</v>
      </c>
      <c r="C23" s="3" t="s">
        <v>33</v>
      </c>
      <c r="D23" s="25">
        <v>18000</v>
      </c>
      <c r="E23" s="25" t="s">
        <v>34</v>
      </c>
      <c r="F23" s="36"/>
      <c r="G23" s="37"/>
      <c r="H23" s="36"/>
      <c r="I23" s="6" t="s">
        <v>35</v>
      </c>
      <c r="J23" s="42"/>
      <c r="K23" s="39" t="s">
        <v>36</v>
      </c>
      <c r="L23" s="9">
        <f t="shared" si="0"/>
        <v>0</v>
      </c>
      <c r="N23" s="40"/>
      <c r="O23" s="41" t="s">
        <v>28</v>
      </c>
      <c r="S23" s="71"/>
    </row>
    <row r="24" spans="1:22" ht="24.95" customHeight="1" x14ac:dyDescent="0.25">
      <c r="B24" s="2">
        <v>10</v>
      </c>
      <c r="C24" s="3" t="s">
        <v>37</v>
      </c>
      <c r="D24" s="25">
        <v>20000</v>
      </c>
      <c r="E24" s="25" t="s">
        <v>34</v>
      </c>
      <c r="F24" s="36"/>
      <c r="G24" s="37"/>
      <c r="H24" s="36"/>
      <c r="I24" s="6" t="s">
        <v>35</v>
      </c>
      <c r="J24" s="42"/>
      <c r="K24" s="39" t="s">
        <v>36</v>
      </c>
      <c r="L24" s="9">
        <f t="shared" si="0"/>
        <v>0</v>
      </c>
      <c r="N24" s="70"/>
      <c r="O24" s="41" t="s">
        <v>28</v>
      </c>
    </row>
    <row r="25" spans="1:22" ht="24.95" customHeight="1" x14ac:dyDescent="0.25">
      <c r="B25" s="2">
        <v>11</v>
      </c>
      <c r="C25" s="3" t="s">
        <v>38</v>
      </c>
      <c r="D25" s="25">
        <v>20000</v>
      </c>
      <c r="E25" s="25" t="s">
        <v>34</v>
      </c>
      <c r="F25" s="36"/>
      <c r="G25" s="37"/>
      <c r="H25" s="36"/>
      <c r="I25" s="6" t="s">
        <v>35</v>
      </c>
      <c r="J25" s="42"/>
      <c r="K25" s="39" t="s">
        <v>36</v>
      </c>
      <c r="L25" s="9">
        <f t="shared" si="0"/>
        <v>0</v>
      </c>
      <c r="N25" s="40"/>
      <c r="O25" s="41" t="s">
        <v>28</v>
      </c>
    </row>
    <row r="26" spans="1:22" ht="24.95" customHeight="1" x14ac:dyDescent="0.25">
      <c r="B26" s="2">
        <v>12</v>
      </c>
      <c r="C26" s="3" t="s">
        <v>39</v>
      </c>
      <c r="D26" s="25">
        <v>6500</v>
      </c>
      <c r="E26" s="25" t="s">
        <v>34</v>
      </c>
      <c r="F26" s="36"/>
      <c r="G26" s="37"/>
      <c r="H26" s="36"/>
      <c r="I26" s="6" t="s">
        <v>35</v>
      </c>
      <c r="J26" s="42"/>
      <c r="K26" s="39" t="s">
        <v>36</v>
      </c>
      <c r="L26" s="9">
        <f t="shared" si="0"/>
        <v>0</v>
      </c>
      <c r="N26" s="40"/>
      <c r="O26" s="41" t="s">
        <v>28</v>
      </c>
    </row>
    <row r="27" spans="1:22" ht="24.95" customHeight="1" x14ac:dyDescent="0.25">
      <c r="B27" s="2">
        <v>13</v>
      </c>
      <c r="C27" s="3" t="s">
        <v>40</v>
      </c>
      <c r="D27" s="25">
        <v>6500</v>
      </c>
      <c r="E27" s="25" t="s">
        <v>34</v>
      </c>
      <c r="F27" s="36"/>
      <c r="G27" s="37"/>
      <c r="H27" s="36"/>
      <c r="I27" s="6" t="s">
        <v>35</v>
      </c>
      <c r="J27" s="42"/>
      <c r="K27" s="39" t="s">
        <v>36</v>
      </c>
      <c r="L27" s="9">
        <f t="shared" si="0"/>
        <v>0</v>
      </c>
      <c r="N27" s="70"/>
      <c r="O27" s="41" t="s">
        <v>28</v>
      </c>
    </row>
    <row r="28" spans="1:22" ht="12" customHeight="1" x14ac:dyDescent="0.25">
      <c r="F28" s="37"/>
      <c r="G28" s="37"/>
      <c r="H28" s="37"/>
      <c r="J28" s="43"/>
    </row>
    <row r="29" spans="1:22" ht="20.100000000000001" customHeight="1" x14ac:dyDescent="0.25">
      <c r="A29" s="45"/>
      <c r="B29" s="46" t="s">
        <v>41</v>
      </c>
      <c r="C29" s="47"/>
      <c r="D29" s="48"/>
      <c r="E29" s="48"/>
      <c r="F29" s="46"/>
      <c r="G29" s="46"/>
      <c r="H29" s="46"/>
      <c r="I29" s="72"/>
      <c r="J29" s="51"/>
      <c r="K29" s="52"/>
      <c r="L29" s="53">
        <f>SUM(L18:L27)</f>
        <v>0</v>
      </c>
      <c r="M29" s="54"/>
      <c r="N29" s="55"/>
      <c r="O29" s="46"/>
    </row>
    <row r="30" spans="1:22" ht="12" customHeight="1" x14ac:dyDescent="0.25">
      <c r="B30" s="73"/>
    </row>
    <row r="31" spans="1:22" ht="24.95" customHeight="1" x14ac:dyDescent="0.25">
      <c r="A31" s="26" t="s">
        <v>42</v>
      </c>
      <c r="B31" s="27"/>
      <c r="C31" s="28"/>
      <c r="D31" s="29"/>
      <c r="E31" s="29"/>
      <c r="F31" s="27"/>
      <c r="G31" s="27"/>
      <c r="H31" s="27"/>
      <c r="I31" s="30"/>
      <c r="J31" s="74"/>
      <c r="K31" s="32"/>
      <c r="L31" s="33"/>
      <c r="M31" s="34"/>
      <c r="N31" s="35"/>
      <c r="O31" s="27"/>
    </row>
    <row r="32" spans="1:22" ht="24.95" customHeight="1" x14ac:dyDescent="0.25">
      <c r="B32" s="2">
        <v>14</v>
      </c>
      <c r="C32" s="3" t="s">
        <v>43</v>
      </c>
      <c r="D32" s="25">
        <v>1000</v>
      </c>
      <c r="E32" s="4" t="s">
        <v>25</v>
      </c>
      <c r="F32" s="36"/>
      <c r="G32" s="37"/>
      <c r="H32" s="36"/>
      <c r="I32" s="6" t="s">
        <v>26</v>
      </c>
      <c r="J32" s="38"/>
      <c r="K32" s="39" t="s">
        <v>27</v>
      </c>
      <c r="L32" s="9">
        <f>IF($D32="1*",J32*1, J32*$D32)</f>
        <v>0</v>
      </c>
      <c r="N32" s="40"/>
      <c r="O32" s="41" t="s">
        <v>28</v>
      </c>
    </row>
    <row r="33" spans="1:15" ht="24.95" customHeight="1" x14ac:dyDescent="0.25">
      <c r="B33" s="2">
        <v>15</v>
      </c>
      <c r="C33" s="3" t="s">
        <v>44</v>
      </c>
      <c r="D33" s="25">
        <v>1000</v>
      </c>
      <c r="E33" s="4" t="s">
        <v>25</v>
      </c>
      <c r="F33" s="36"/>
      <c r="G33" s="37"/>
      <c r="H33" s="36"/>
      <c r="I33" s="6" t="s">
        <v>26</v>
      </c>
      <c r="J33" s="42"/>
      <c r="K33" s="39" t="s">
        <v>27</v>
      </c>
      <c r="L33" s="9">
        <f>IF($D33="1*",J33*1, J33*$D33)</f>
        <v>0</v>
      </c>
      <c r="N33" s="70"/>
      <c r="O33" s="41" t="s">
        <v>28</v>
      </c>
    </row>
    <row r="34" spans="1:15" ht="12" customHeight="1" x14ac:dyDescent="0.25">
      <c r="F34" s="37"/>
      <c r="G34" s="37"/>
      <c r="H34" s="37"/>
      <c r="J34" s="43"/>
    </row>
    <row r="35" spans="1:15" ht="20.100000000000001" customHeight="1" x14ac:dyDescent="0.25">
      <c r="A35" s="45"/>
      <c r="B35" s="46" t="s">
        <v>45</v>
      </c>
      <c r="C35" s="47"/>
      <c r="D35" s="48"/>
      <c r="E35" s="48"/>
      <c r="F35" s="46"/>
      <c r="G35" s="46"/>
      <c r="H35" s="46"/>
      <c r="I35" s="72"/>
      <c r="J35" s="75"/>
      <c r="K35" s="52"/>
      <c r="L35" s="53">
        <f>SUM(L32:L33)</f>
        <v>0</v>
      </c>
      <c r="M35" s="54"/>
      <c r="N35" s="55"/>
      <c r="O35" s="46"/>
    </row>
    <row r="36" spans="1:15" ht="12" customHeight="1" x14ac:dyDescent="0.25">
      <c r="J36" s="43"/>
    </row>
    <row r="37" spans="1:15" s="85" customFormat="1" ht="24.95" customHeight="1" x14ac:dyDescent="0.25">
      <c r="A37" s="26" t="s">
        <v>46</v>
      </c>
      <c r="B37" s="27"/>
      <c r="C37" s="76"/>
      <c r="D37" s="77"/>
      <c r="E37" s="77"/>
      <c r="F37" s="78"/>
      <c r="G37" s="78"/>
      <c r="H37" s="78"/>
      <c r="I37" s="79"/>
      <c r="J37" s="80"/>
      <c r="K37" s="81"/>
      <c r="L37" s="82"/>
      <c r="M37" s="83"/>
      <c r="N37" s="84"/>
      <c r="O37" s="78"/>
    </row>
    <row r="38" spans="1:15" ht="24.95" customHeight="1" x14ac:dyDescent="0.25">
      <c r="B38" s="2">
        <v>16</v>
      </c>
      <c r="C38" s="3" t="s">
        <v>47</v>
      </c>
      <c r="D38" s="25">
        <v>30000</v>
      </c>
      <c r="E38" s="25" t="s">
        <v>25</v>
      </c>
      <c r="F38" s="36"/>
      <c r="G38" s="37"/>
      <c r="H38" s="36"/>
      <c r="I38" s="6" t="s">
        <v>26</v>
      </c>
      <c r="J38" s="38"/>
      <c r="K38" s="86" t="s">
        <v>27</v>
      </c>
      <c r="L38" s="9">
        <f>IF($D38="1*",J38*1, J38*$D38)</f>
        <v>0</v>
      </c>
      <c r="N38" s="40"/>
      <c r="O38" s="41" t="s">
        <v>28</v>
      </c>
    </row>
    <row r="39" spans="1:15" ht="12" customHeight="1" x14ac:dyDescent="0.25">
      <c r="F39" s="37"/>
      <c r="G39" s="37"/>
      <c r="H39" s="37"/>
      <c r="J39" s="43"/>
    </row>
    <row r="40" spans="1:15" ht="20.100000000000001" customHeight="1" x14ac:dyDescent="0.25">
      <c r="A40" s="45"/>
      <c r="B40" s="46" t="s">
        <v>48</v>
      </c>
      <c r="C40" s="47"/>
      <c r="D40" s="48"/>
      <c r="E40" s="48"/>
      <c r="F40" s="46"/>
      <c r="G40" s="46"/>
      <c r="H40" s="46"/>
      <c r="I40" s="72"/>
      <c r="J40" s="75"/>
      <c r="K40" s="52"/>
      <c r="L40" s="53">
        <f>SUM(L38:L38)</f>
        <v>0</v>
      </c>
      <c r="M40" s="54"/>
      <c r="N40" s="55"/>
      <c r="O40" s="46"/>
    </row>
    <row r="41" spans="1:15" ht="12" customHeight="1" x14ac:dyDescent="0.25">
      <c r="J41" s="43"/>
    </row>
    <row r="42" spans="1:15" s="85" customFormat="1" ht="24.95" customHeight="1" x14ac:dyDescent="0.25">
      <c r="A42" s="26" t="s">
        <v>49</v>
      </c>
      <c r="B42" s="27"/>
      <c r="C42" s="76"/>
      <c r="D42" s="77"/>
      <c r="E42" s="77"/>
      <c r="F42" s="78"/>
      <c r="G42" s="78"/>
      <c r="H42" s="78"/>
      <c r="I42" s="79"/>
      <c r="J42" s="80"/>
      <c r="K42" s="81"/>
      <c r="L42" s="82"/>
      <c r="M42" s="83"/>
      <c r="N42" s="84"/>
      <c r="O42" s="78"/>
    </row>
    <row r="43" spans="1:15" ht="24.95" customHeight="1" x14ac:dyDescent="0.25">
      <c r="B43" s="2">
        <v>17</v>
      </c>
      <c r="C43" s="3" t="s">
        <v>47</v>
      </c>
      <c r="D43" s="25">
        <v>3600</v>
      </c>
      <c r="E43" s="25" t="s">
        <v>25</v>
      </c>
      <c r="F43" s="36"/>
      <c r="G43" s="37"/>
      <c r="H43" s="36"/>
      <c r="I43" s="6" t="s">
        <v>26</v>
      </c>
      <c r="J43" s="38"/>
      <c r="K43" s="86" t="s">
        <v>27</v>
      </c>
      <c r="L43" s="9">
        <f>IF($D43="1*",J43*1, J43*$D43)</f>
        <v>0</v>
      </c>
      <c r="N43" s="40"/>
      <c r="O43" s="41" t="s">
        <v>28</v>
      </c>
    </row>
    <row r="44" spans="1:15" ht="12" customHeight="1" x14ac:dyDescent="0.25">
      <c r="F44" s="37"/>
      <c r="G44" s="37"/>
      <c r="H44" s="37"/>
      <c r="J44" s="43"/>
    </row>
    <row r="45" spans="1:15" ht="20.100000000000001" customHeight="1" x14ac:dyDescent="0.25">
      <c r="A45" s="45"/>
      <c r="B45" s="46" t="s">
        <v>50</v>
      </c>
      <c r="C45" s="47"/>
      <c r="D45" s="48"/>
      <c r="E45" s="48"/>
      <c r="F45" s="46"/>
      <c r="G45" s="46"/>
      <c r="H45" s="46"/>
      <c r="I45" s="72"/>
      <c r="J45" s="75"/>
      <c r="K45" s="52"/>
      <c r="L45" s="53">
        <f>SUM(L43:L43)</f>
        <v>0</v>
      </c>
      <c r="M45" s="54"/>
      <c r="N45" s="55"/>
      <c r="O45" s="46"/>
    </row>
    <row r="46" spans="1:15" ht="12" customHeight="1" x14ac:dyDescent="0.25">
      <c r="J46" s="43"/>
    </row>
    <row r="47" spans="1:15" ht="24.75" customHeight="1" x14ac:dyDescent="0.25">
      <c r="A47" s="26" t="s">
        <v>51</v>
      </c>
      <c r="B47" s="27"/>
      <c r="C47" s="28"/>
      <c r="D47" s="29"/>
      <c r="E47" s="29"/>
      <c r="F47" s="27"/>
      <c r="G47" s="27"/>
      <c r="H47" s="27"/>
      <c r="I47" s="30"/>
      <c r="J47" s="74"/>
      <c r="K47" s="32"/>
      <c r="L47" s="33"/>
      <c r="M47" s="34"/>
      <c r="N47" s="35"/>
      <c r="O47" s="27"/>
    </row>
    <row r="48" spans="1:15" ht="24.75" customHeight="1" x14ac:dyDescent="0.25">
      <c r="B48" s="2">
        <v>18</v>
      </c>
      <c r="C48" s="3" t="s">
        <v>52</v>
      </c>
      <c r="D48" s="25">
        <v>13000</v>
      </c>
      <c r="E48" s="25" t="s">
        <v>25</v>
      </c>
      <c r="F48" s="36"/>
      <c r="G48" s="37"/>
      <c r="H48" s="36"/>
      <c r="I48" s="6" t="s">
        <v>26</v>
      </c>
      <c r="J48" s="38"/>
      <c r="K48" s="86" t="s">
        <v>27</v>
      </c>
      <c r="L48" s="9">
        <f>IF($D48="1*",J48*1, J48*$D48)</f>
        <v>0</v>
      </c>
      <c r="N48" s="40"/>
      <c r="O48" s="41" t="s">
        <v>28</v>
      </c>
    </row>
    <row r="49" spans="1:15" ht="12" customHeight="1" x14ac:dyDescent="0.25">
      <c r="F49" s="37"/>
      <c r="G49" s="37"/>
      <c r="H49" s="37"/>
      <c r="J49" s="43"/>
    </row>
    <row r="50" spans="1:15" ht="19.5" customHeight="1" x14ac:dyDescent="0.25">
      <c r="A50" s="87"/>
      <c r="B50" s="46" t="s">
        <v>53</v>
      </c>
      <c r="C50" s="88"/>
      <c r="D50" s="89"/>
      <c r="E50" s="89"/>
      <c r="F50" s="90"/>
      <c r="G50" s="90"/>
      <c r="H50" s="90"/>
      <c r="I50" s="91"/>
      <c r="J50" s="92"/>
      <c r="K50" s="93"/>
      <c r="L50" s="94">
        <f>SUM(L48:L48)</f>
        <v>0</v>
      </c>
      <c r="M50" s="95"/>
      <c r="N50" s="96"/>
      <c r="O50" s="90"/>
    </row>
    <row r="51" spans="1:15" ht="12" customHeight="1" x14ac:dyDescent="0.25">
      <c r="J51" s="43"/>
      <c r="L51" s="97"/>
      <c r="M51" s="69"/>
    </row>
    <row r="52" spans="1:15" s="85" customFormat="1" ht="24.95" customHeight="1" x14ac:dyDescent="0.25">
      <c r="A52" s="26" t="s">
        <v>54</v>
      </c>
      <c r="B52" s="27"/>
      <c r="C52" s="76"/>
      <c r="D52" s="77"/>
      <c r="E52" s="77"/>
      <c r="F52" s="78"/>
      <c r="G52" s="78"/>
      <c r="H52" s="78"/>
      <c r="I52" s="79"/>
      <c r="J52" s="80"/>
      <c r="K52" s="81"/>
      <c r="L52" s="82"/>
      <c r="M52" s="83"/>
      <c r="N52" s="84"/>
      <c r="O52" s="78"/>
    </row>
    <row r="53" spans="1:15" ht="24.95" customHeight="1" x14ac:dyDescent="0.25">
      <c r="B53" s="2">
        <v>19</v>
      </c>
      <c r="C53" s="3" t="s">
        <v>55</v>
      </c>
      <c r="D53" s="25">
        <v>1000</v>
      </c>
      <c r="E53" s="25" t="s">
        <v>25</v>
      </c>
      <c r="F53" s="36"/>
      <c r="G53" s="37"/>
      <c r="H53" s="36"/>
      <c r="I53" s="6" t="s">
        <v>26</v>
      </c>
      <c r="J53" s="38"/>
      <c r="K53" s="86" t="s">
        <v>27</v>
      </c>
      <c r="L53" s="9">
        <f>IF($D53="1*",J53*1, J53*$D53)</f>
        <v>0</v>
      </c>
      <c r="N53" s="40"/>
      <c r="O53" s="41" t="s">
        <v>28</v>
      </c>
    </row>
    <row r="54" spans="1:15" ht="12" customHeight="1" x14ac:dyDescent="0.25">
      <c r="F54" s="37"/>
      <c r="G54" s="37"/>
      <c r="H54" s="37"/>
      <c r="J54" s="43"/>
    </row>
    <row r="55" spans="1:15" s="85" customFormat="1" ht="20.100000000000001" customHeight="1" x14ac:dyDescent="0.25">
      <c r="A55" s="45"/>
      <c r="B55" s="46" t="s">
        <v>56</v>
      </c>
      <c r="C55" s="98"/>
      <c r="D55" s="99"/>
      <c r="E55" s="99"/>
      <c r="F55" s="100"/>
      <c r="G55" s="100"/>
      <c r="H55" s="100"/>
      <c r="I55" s="101"/>
      <c r="J55" s="102"/>
      <c r="K55" s="103"/>
      <c r="L55" s="53">
        <f>SUM(L53:L53)</f>
        <v>0</v>
      </c>
      <c r="M55" s="54"/>
      <c r="N55" s="104"/>
      <c r="O55" s="100"/>
    </row>
    <row r="56" spans="1:15" ht="12" customHeight="1" x14ac:dyDescent="0.25">
      <c r="J56" s="43"/>
    </row>
    <row r="57" spans="1:15" s="85" customFormat="1" ht="24.95" customHeight="1" x14ac:dyDescent="0.25">
      <c r="A57" s="26" t="s">
        <v>57</v>
      </c>
      <c r="B57" s="27"/>
      <c r="C57" s="76"/>
      <c r="D57" s="77"/>
      <c r="E57" s="77"/>
      <c r="F57" s="78"/>
      <c r="G57" s="78"/>
      <c r="H57" s="78"/>
      <c r="I57" s="79"/>
      <c r="J57" s="80"/>
      <c r="K57" s="81"/>
      <c r="L57" s="82"/>
      <c r="M57" s="83"/>
      <c r="N57" s="84"/>
      <c r="O57" s="78"/>
    </row>
    <row r="58" spans="1:15" ht="24.95" customHeight="1" x14ac:dyDescent="0.25">
      <c r="B58" s="2">
        <v>20</v>
      </c>
      <c r="C58" s="3" t="s">
        <v>58</v>
      </c>
      <c r="D58" s="25">
        <v>41400</v>
      </c>
      <c r="E58" s="25" t="s">
        <v>25</v>
      </c>
      <c r="F58" s="36"/>
      <c r="G58" s="37"/>
      <c r="H58" s="36"/>
      <c r="I58" s="6" t="s">
        <v>26</v>
      </c>
      <c r="J58" s="38"/>
      <c r="K58" s="86" t="s">
        <v>27</v>
      </c>
      <c r="L58" s="9">
        <f>IF($D58="1*",J58*1, J58*$D58)</f>
        <v>0</v>
      </c>
      <c r="N58" s="40"/>
      <c r="O58" s="41" t="s">
        <v>28</v>
      </c>
    </row>
    <row r="59" spans="1:15" ht="12" customHeight="1" x14ac:dyDescent="0.25">
      <c r="F59" s="37"/>
      <c r="G59" s="37"/>
      <c r="H59" s="37"/>
      <c r="J59" s="43"/>
    </row>
    <row r="60" spans="1:15" s="85" customFormat="1" ht="20.100000000000001" customHeight="1" x14ac:dyDescent="0.25">
      <c r="A60" s="45"/>
      <c r="B60" s="46" t="s">
        <v>59</v>
      </c>
      <c r="C60" s="98"/>
      <c r="D60" s="99"/>
      <c r="E60" s="99"/>
      <c r="F60" s="100"/>
      <c r="G60" s="100"/>
      <c r="H60" s="100"/>
      <c r="I60" s="101"/>
      <c r="J60" s="102"/>
      <c r="K60" s="103"/>
      <c r="L60" s="53">
        <f>SUM(L58:L58)</f>
        <v>0</v>
      </c>
      <c r="M60" s="54"/>
      <c r="N60" s="104"/>
      <c r="O60" s="100"/>
    </row>
    <row r="61" spans="1:15" ht="12" customHeight="1" x14ac:dyDescent="0.25">
      <c r="J61" s="43"/>
    </row>
    <row r="62" spans="1:15" ht="24.95" customHeight="1" x14ac:dyDescent="0.25">
      <c r="A62" s="26" t="s">
        <v>60</v>
      </c>
      <c r="B62" s="27"/>
      <c r="C62" s="28"/>
      <c r="D62" s="29"/>
      <c r="E62" s="29"/>
      <c r="F62" s="27"/>
      <c r="G62" s="27"/>
      <c r="H62" s="27"/>
      <c r="I62" s="30"/>
      <c r="J62" s="74"/>
      <c r="K62" s="32"/>
      <c r="L62" s="33"/>
      <c r="M62" s="34"/>
      <c r="N62" s="35"/>
      <c r="O62" s="27"/>
    </row>
    <row r="63" spans="1:15" ht="24.95" customHeight="1" x14ac:dyDescent="0.25">
      <c r="B63" s="2">
        <v>21</v>
      </c>
      <c r="C63" s="3" t="s">
        <v>61</v>
      </c>
      <c r="D63" s="25">
        <v>7000</v>
      </c>
      <c r="E63" s="4" t="s">
        <v>16</v>
      </c>
      <c r="F63" s="36"/>
      <c r="G63" s="37"/>
      <c r="H63" s="36"/>
      <c r="I63" s="6" t="s">
        <v>62</v>
      </c>
      <c r="J63" s="38"/>
      <c r="K63" s="39" t="s">
        <v>18</v>
      </c>
      <c r="L63" s="9">
        <f>IF($D63="1*",J63*1, J63*$D63)</f>
        <v>0</v>
      </c>
      <c r="N63" s="40"/>
      <c r="O63" s="41" t="s">
        <v>28</v>
      </c>
    </row>
    <row r="64" spans="1:15" ht="24.95" customHeight="1" x14ac:dyDescent="0.25">
      <c r="B64" s="2">
        <v>22</v>
      </c>
      <c r="C64" s="3" t="s">
        <v>63</v>
      </c>
      <c r="D64" s="25">
        <v>50</v>
      </c>
      <c r="E64" s="4" t="s">
        <v>64</v>
      </c>
      <c r="F64" s="36"/>
      <c r="G64" s="37"/>
      <c r="H64" s="36"/>
      <c r="I64" s="6" t="s">
        <v>65</v>
      </c>
      <c r="J64" s="42"/>
      <c r="K64" s="39" t="s">
        <v>66</v>
      </c>
      <c r="L64" s="9">
        <f>IF($D64="1*",J64*1, J64*$D64)</f>
        <v>0</v>
      </c>
      <c r="N64" s="70"/>
      <c r="O64" s="41" t="s">
        <v>28</v>
      </c>
    </row>
    <row r="65" spans="1:15" ht="12" customHeight="1" x14ac:dyDescent="0.25">
      <c r="F65" s="37"/>
      <c r="G65" s="37"/>
      <c r="H65" s="37"/>
      <c r="J65" s="43"/>
    </row>
    <row r="66" spans="1:15" ht="20.100000000000001" customHeight="1" x14ac:dyDescent="0.25">
      <c r="A66" s="45"/>
      <c r="B66" s="46" t="s">
        <v>67</v>
      </c>
      <c r="C66" s="47"/>
      <c r="D66" s="48"/>
      <c r="E66" s="48"/>
      <c r="F66" s="46"/>
      <c r="G66" s="46"/>
      <c r="H66" s="46"/>
      <c r="I66" s="72"/>
      <c r="J66" s="75"/>
      <c r="K66" s="52"/>
      <c r="L66" s="53">
        <f>SUM(L63:L64)</f>
        <v>0</v>
      </c>
      <c r="M66" s="54"/>
      <c r="N66" s="55"/>
      <c r="O66" s="46"/>
    </row>
    <row r="67" spans="1:15" ht="12" customHeight="1" x14ac:dyDescent="0.25">
      <c r="J67" s="43"/>
    </row>
    <row r="68" spans="1:15" ht="24.95" customHeight="1" x14ac:dyDescent="0.25">
      <c r="A68" s="26" t="s">
        <v>68</v>
      </c>
      <c r="B68" s="27"/>
      <c r="C68" s="28"/>
      <c r="D68" s="29"/>
      <c r="E68" s="29"/>
      <c r="F68" s="27"/>
      <c r="G68" s="27"/>
      <c r="H68" s="27"/>
      <c r="I68" s="30"/>
      <c r="J68" s="74"/>
      <c r="K68" s="32"/>
      <c r="L68" s="33"/>
      <c r="M68" s="34"/>
      <c r="N68" s="35"/>
      <c r="O68" s="27"/>
    </row>
    <row r="69" spans="1:15" ht="27.75" customHeight="1" x14ac:dyDescent="0.25">
      <c r="B69" s="2">
        <v>23</v>
      </c>
      <c r="C69" s="3" t="s">
        <v>69</v>
      </c>
      <c r="D69" s="25">
        <v>10000</v>
      </c>
      <c r="E69" s="4" t="s">
        <v>70</v>
      </c>
      <c r="F69" s="36"/>
      <c r="G69" s="37"/>
      <c r="H69" s="36"/>
      <c r="I69" s="6" t="s">
        <v>71</v>
      </c>
      <c r="J69" s="38"/>
      <c r="K69" s="39" t="s">
        <v>72</v>
      </c>
      <c r="L69" s="9">
        <f>IF($D69="1*",J69*1, J69*$D69)</f>
        <v>0</v>
      </c>
      <c r="N69" s="40"/>
      <c r="O69" s="41" t="s">
        <v>28</v>
      </c>
    </row>
    <row r="70" spans="1:15" ht="27.75" customHeight="1" x14ac:dyDescent="0.25">
      <c r="B70" s="2">
        <v>24</v>
      </c>
      <c r="C70" s="3" t="s">
        <v>73</v>
      </c>
      <c r="D70" s="25">
        <v>70000</v>
      </c>
      <c r="E70" s="4" t="s">
        <v>70</v>
      </c>
      <c r="F70" s="36"/>
      <c r="G70" s="37"/>
      <c r="H70" s="36"/>
      <c r="I70" s="6" t="s">
        <v>71</v>
      </c>
      <c r="J70" s="38"/>
      <c r="K70" s="39" t="s">
        <v>72</v>
      </c>
      <c r="L70" s="9">
        <f>IF($D70="1*",J70*1, J70*$D70)</f>
        <v>0</v>
      </c>
      <c r="N70" s="40"/>
      <c r="O70" s="41" t="s">
        <v>28</v>
      </c>
    </row>
    <row r="71" spans="1:15" ht="27.75" customHeight="1" x14ac:dyDescent="0.25">
      <c r="B71" s="2">
        <v>25</v>
      </c>
      <c r="C71" s="3" t="s">
        <v>74</v>
      </c>
      <c r="D71" s="25">
        <v>1000</v>
      </c>
      <c r="E71" s="4" t="s">
        <v>34</v>
      </c>
      <c r="F71" s="36"/>
      <c r="G71" s="37"/>
      <c r="H71" s="36"/>
      <c r="I71" s="6" t="s">
        <v>35</v>
      </c>
      <c r="J71" s="42"/>
      <c r="K71" s="39" t="s">
        <v>36</v>
      </c>
      <c r="L71" s="9">
        <f>IF($D71="1*",J71*1, J71*$D71)</f>
        <v>0</v>
      </c>
      <c r="N71" s="70"/>
      <c r="O71" s="41" t="s">
        <v>28</v>
      </c>
    </row>
    <row r="72" spans="1:15" ht="27.75" customHeight="1" x14ac:dyDescent="0.25">
      <c r="B72" s="2">
        <v>26</v>
      </c>
      <c r="C72" s="3" t="s">
        <v>75</v>
      </c>
      <c r="D72" s="25">
        <v>1000</v>
      </c>
      <c r="E72" s="4" t="s">
        <v>34</v>
      </c>
      <c r="F72" s="105"/>
      <c r="G72" s="37"/>
      <c r="H72" s="105"/>
      <c r="I72" s="6" t="s">
        <v>35</v>
      </c>
      <c r="J72" s="42"/>
      <c r="K72" s="39" t="s">
        <v>36</v>
      </c>
      <c r="L72" s="9">
        <f>IF($D72="1*",J72*1, J72*$D72)</f>
        <v>0</v>
      </c>
      <c r="N72" s="70"/>
      <c r="O72" s="41" t="s">
        <v>28</v>
      </c>
    </row>
    <row r="73" spans="1:15" ht="12" customHeight="1" x14ac:dyDescent="0.25">
      <c r="F73" s="37"/>
      <c r="G73" s="37"/>
      <c r="H73" s="37"/>
      <c r="J73" s="43"/>
    </row>
    <row r="74" spans="1:15" ht="20.100000000000001" customHeight="1" x14ac:dyDescent="0.25">
      <c r="A74" s="45"/>
      <c r="B74" s="46" t="s">
        <v>76</v>
      </c>
      <c r="C74" s="47"/>
      <c r="D74" s="48"/>
      <c r="E74" s="48"/>
      <c r="F74" s="46"/>
      <c r="G74" s="46"/>
      <c r="H74" s="46"/>
      <c r="I74" s="72"/>
      <c r="J74" s="75"/>
      <c r="K74" s="52"/>
      <c r="L74" s="53">
        <f>SUM(L69:L72)</f>
        <v>0</v>
      </c>
      <c r="M74" s="54"/>
      <c r="N74" s="55"/>
      <c r="O74" s="46"/>
    </row>
    <row r="75" spans="1:15" ht="12" customHeight="1" x14ac:dyDescent="0.25">
      <c r="J75" s="43"/>
    </row>
    <row r="76" spans="1:15" ht="24.95" customHeight="1" x14ac:dyDescent="0.25">
      <c r="A76" s="26" t="s">
        <v>77</v>
      </c>
      <c r="B76" s="27"/>
      <c r="C76" s="28"/>
      <c r="D76" s="29"/>
      <c r="E76" s="29"/>
      <c r="F76" s="27"/>
      <c r="G76" s="27"/>
      <c r="H76" s="27"/>
      <c r="I76" s="30"/>
      <c r="J76" s="74"/>
      <c r="K76" s="32"/>
      <c r="L76" s="33"/>
      <c r="M76" s="34"/>
      <c r="N76" s="35"/>
      <c r="O76" s="27"/>
    </row>
    <row r="77" spans="1:15" ht="24.95" customHeight="1" x14ac:dyDescent="0.25">
      <c r="B77" s="2">
        <v>27</v>
      </c>
      <c r="C77" s="3" t="s">
        <v>78</v>
      </c>
      <c r="D77" s="25">
        <v>38000</v>
      </c>
      <c r="E77" s="4" t="s">
        <v>70</v>
      </c>
      <c r="F77" s="36"/>
      <c r="G77" s="37"/>
      <c r="H77" s="36"/>
      <c r="I77" s="6" t="s">
        <v>71</v>
      </c>
      <c r="J77" s="38"/>
      <c r="K77" s="39" t="s">
        <v>72</v>
      </c>
      <c r="L77" s="9">
        <f t="shared" ref="L77:L82" si="1">IF($D77="1*",J77*1, J77*$D77)</f>
        <v>0</v>
      </c>
      <c r="N77" s="40"/>
      <c r="O77" s="41" t="s">
        <v>28</v>
      </c>
    </row>
    <row r="78" spans="1:15" ht="24.95" customHeight="1" x14ac:dyDescent="0.25">
      <c r="B78" s="2">
        <v>28</v>
      </c>
      <c r="C78" s="3" t="s">
        <v>79</v>
      </c>
      <c r="D78" s="25">
        <v>84000</v>
      </c>
      <c r="E78" s="4" t="s">
        <v>70</v>
      </c>
      <c r="F78" s="36"/>
      <c r="G78" s="37"/>
      <c r="H78" s="36"/>
      <c r="I78" s="6" t="s">
        <v>71</v>
      </c>
      <c r="J78" s="38"/>
      <c r="K78" s="39" t="s">
        <v>72</v>
      </c>
      <c r="L78" s="9">
        <f t="shared" si="1"/>
        <v>0</v>
      </c>
      <c r="N78" s="40"/>
      <c r="O78" s="41" t="s">
        <v>28</v>
      </c>
    </row>
    <row r="79" spans="1:15" ht="24.95" customHeight="1" x14ac:dyDescent="0.25">
      <c r="B79" s="2">
        <v>29</v>
      </c>
      <c r="C79" s="3" t="s">
        <v>80</v>
      </c>
      <c r="D79" s="25">
        <v>26000</v>
      </c>
      <c r="E79" s="4" t="s">
        <v>70</v>
      </c>
      <c r="F79" s="36"/>
      <c r="G79" s="37"/>
      <c r="H79" s="36"/>
      <c r="I79" s="6" t="s">
        <v>71</v>
      </c>
      <c r="J79" s="38"/>
      <c r="K79" s="39" t="s">
        <v>72</v>
      </c>
      <c r="L79" s="9">
        <f t="shared" si="1"/>
        <v>0</v>
      </c>
      <c r="N79" s="40"/>
      <c r="O79" s="41" t="s">
        <v>28</v>
      </c>
    </row>
    <row r="80" spans="1:15" ht="24.95" customHeight="1" x14ac:dyDescent="0.25">
      <c r="B80" s="2">
        <v>30</v>
      </c>
      <c r="C80" s="3" t="s">
        <v>81</v>
      </c>
      <c r="D80" s="25">
        <v>28000</v>
      </c>
      <c r="E80" s="4" t="s">
        <v>34</v>
      </c>
      <c r="F80" s="36"/>
      <c r="G80" s="37"/>
      <c r="H80" s="36"/>
      <c r="I80" s="6" t="s">
        <v>35</v>
      </c>
      <c r="J80" s="38"/>
      <c r="K80" s="39" t="s">
        <v>36</v>
      </c>
      <c r="L80" s="9">
        <f t="shared" si="1"/>
        <v>0</v>
      </c>
      <c r="N80" s="40"/>
      <c r="O80" s="41" t="s">
        <v>28</v>
      </c>
    </row>
    <row r="81" spans="1:15" ht="24.95" customHeight="1" x14ac:dyDescent="0.25">
      <c r="B81" s="2">
        <v>31</v>
      </c>
      <c r="C81" s="3" t="s">
        <v>82</v>
      </c>
      <c r="D81" s="25">
        <v>50000</v>
      </c>
      <c r="E81" s="4" t="s">
        <v>34</v>
      </c>
      <c r="F81" s="36"/>
      <c r="G81" s="37"/>
      <c r="H81" s="36"/>
      <c r="I81" s="6" t="s">
        <v>35</v>
      </c>
      <c r="J81" s="38"/>
      <c r="K81" s="39" t="s">
        <v>36</v>
      </c>
      <c r="L81" s="9">
        <f t="shared" si="1"/>
        <v>0</v>
      </c>
      <c r="N81" s="40"/>
      <c r="O81" s="41" t="s">
        <v>28</v>
      </c>
    </row>
    <row r="82" spans="1:15" ht="24.95" customHeight="1" x14ac:dyDescent="0.25">
      <c r="B82" s="2">
        <v>32</v>
      </c>
      <c r="C82" s="3" t="s">
        <v>83</v>
      </c>
      <c r="D82" s="25">
        <v>4000</v>
      </c>
      <c r="E82" s="4" t="s">
        <v>34</v>
      </c>
      <c r="F82" s="36"/>
      <c r="G82" s="37"/>
      <c r="H82" s="36"/>
      <c r="I82" s="6" t="s">
        <v>35</v>
      </c>
      <c r="J82" s="38"/>
      <c r="K82" s="39" t="s">
        <v>36</v>
      </c>
      <c r="L82" s="9">
        <f t="shared" si="1"/>
        <v>0</v>
      </c>
      <c r="N82" s="40"/>
      <c r="O82" s="41" t="s">
        <v>28</v>
      </c>
    </row>
    <row r="83" spans="1:15" ht="12" customHeight="1" x14ac:dyDescent="0.25">
      <c r="F83" s="37"/>
      <c r="G83" s="37"/>
      <c r="H83" s="37"/>
      <c r="J83" s="43"/>
    </row>
    <row r="84" spans="1:15" ht="20.100000000000001" customHeight="1" x14ac:dyDescent="0.25">
      <c r="A84" s="45"/>
      <c r="B84" s="46" t="s">
        <v>84</v>
      </c>
      <c r="C84" s="47"/>
      <c r="D84" s="48"/>
      <c r="E84" s="48"/>
      <c r="F84" s="46"/>
      <c r="G84" s="46"/>
      <c r="H84" s="46"/>
      <c r="I84" s="72"/>
      <c r="J84" s="75"/>
      <c r="K84" s="52"/>
      <c r="L84" s="53">
        <f>SUM(L77:L82)</f>
        <v>0</v>
      </c>
      <c r="M84" s="54"/>
      <c r="N84" s="55"/>
      <c r="O84" s="46"/>
    </row>
    <row r="85" spans="1:15" ht="12" customHeight="1" x14ac:dyDescent="0.25">
      <c r="J85" s="43"/>
    </row>
    <row r="86" spans="1:15" ht="24.95" customHeight="1" x14ac:dyDescent="0.25">
      <c r="A86" s="26" t="s">
        <v>85</v>
      </c>
      <c r="B86" s="27"/>
      <c r="C86" s="28"/>
      <c r="D86" s="29"/>
      <c r="E86" s="29"/>
      <c r="F86" s="27"/>
      <c r="G86" s="27"/>
      <c r="H86" s="27"/>
      <c r="I86" s="30"/>
      <c r="J86" s="74"/>
      <c r="K86" s="32"/>
      <c r="L86" s="33"/>
      <c r="M86" s="34"/>
      <c r="N86" s="35"/>
      <c r="O86" s="27"/>
    </row>
    <row r="87" spans="1:15" ht="24.95" customHeight="1" x14ac:dyDescent="0.25">
      <c r="B87" s="2">
        <v>33</v>
      </c>
      <c r="C87" s="3" t="s">
        <v>86</v>
      </c>
      <c r="D87" s="25">
        <v>10000</v>
      </c>
      <c r="E87" s="4" t="s">
        <v>70</v>
      </c>
      <c r="F87" s="36"/>
      <c r="G87" s="37"/>
      <c r="H87" s="36"/>
      <c r="I87" s="6" t="s">
        <v>71</v>
      </c>
      <c r="J87" s="36"/>
      <c r="K87" s="39" t="s">
        <v>72</v>
      </c>
      <c r="L87" s="9">
        <f>IF($D87="1*",J87*1, J87*$D87)</f>
        <v>0</v>
      </c>
      <c r="N87" s="36"/>
      <c r="O87" s="41" t="s">
        <v>28</v>
      </c>
    </row>
    <row r="88" spans="1:15" ht="24.95" customHeight="1" x14ac:dyDescent="0.25">
      <c r="B88" s="2">
        <v>34</v>
      </c>
      <c r="C88" s="3" t="s">
        <v>87</v>
      </c>
      <c r="D88" s="25">
        <v>2500</v>
      </c>
      <c r="E88" s="4" t="s">
        <v>34</v>
      </c>
      <c r="F88" s="36"/>
      <c r="G88" s="37"/>
      <c r="H88" s="36"/>
      <c r="I88" s="6" t="s">
        <v>35</v>
      </c>
      <c r="J88" s="36"/>
      <c r="K88" s="39" t="s">
        <v>36</v>
      </c>
      <c r="L88" s="9">
        <f>IF($D88="1*",J88*1, J88*$D88)</f>
        <v>0</v>
      </c>
      <c r="N88" s="36"/>
      <c r="O88" s="41" t="s">
        <v>28</v>
      </c>
    </row>
    <row r="89" spans="1:15" ht="12" customHeight="1" x14ac:dyDescent="0.25">
      <c r="F89" s="37"/>
      <c r="G89" s="37"/>
      <c r="H89" s="37"/>
      <c r="J89" s="43"/>
    </row>
    <row r="90" spans="1:15" ht="20.100000000000001" customHeight="1" x14ac:dyDescent="0.25">
      <c r="A90" s="45"/>
      <c r="B90" s="46" t="s">
        <v>88</v>
      </c>
      <c r="C90" s="47"/>
      <c r="D90" s="48"/>
      <c r="E90" s="48"/>
      <c r="F90" s="46"/>
      <c r="G90" s="46"/>
      <c r="H90" s="46"/>
      <c r="I90" s="72"/>
      <c r="J90" s="75"/>
      <c r="K90" s="52"/>
      <c r="L90" s="53">
        <f>SUM(L87:L88)</f>
        <v>0</v>
      </c>
      <c r="M90" s="54"/>
      <c r="N90" s="55"/>
      <c r="O90" s="46"/>
    </row>
    <row r="91" spans="1:15" ht="12" customHeight="1" x14ac:dyDescent="0.25">
      <c r="J91" s="43"/>
    </row>
    <row r="92" spans="1:15" ht="24.95" customHeight="1" x14ac:dyDescent="0.25">
      <c r="A92" s="26" t="s">
        <v>89</v>
      </c>
      <c r="B92" s="27"/>
      <c r="C92" s="28"/>
      <c r="D92" s="29"/>
      <c r="E92" s="29"/>
      <c r="F92" s="27"/>
      <c r="G92" s="27"/>
      <c r="H92" s="27"/>
      <c r="I92" s="30"/>
      <c r="J92" s="74"/>
      <c r="K92" s="32"/>
      <c r="L92" s="33"/>
      <c r="M92" s="34"/>
      <c r="N92" s="35"/>
      <c r="O92" s="27"/>
    </row>
    <row r="93" spans="1:15" ht="24.95" customHeight="1" x14ac:dyDescent="0.25">
      <c r="B93" s="2">
        <v>35</v>
      </c>
      <c r="C93" s="3" t="s">
        <v>90</v>
      </c>
      <c r="D93" s="25">
        <v>265000</v>
      </c>
      <c r="E93" s="4" t="s">
        <v>70</v>
      </c>
      <c r="F93" s="36"/>
      <c r="G93" s="37"/>
      <c r="H93" s="36"/>
      <c r="I93" s="6" t="s">
        <v>71</v>
      </c>
      <c r="J93" s="38"/>
      <c r="K93" s="39" t="s">
        <v>72</v>
      </c>
      <c r="L93" s="9">
        <f>IF($D93="1*",J93*1, J93*$D93)</f>
        <v>0</v>
      </c>
      <c r="N93" s="40"/>
      <c r="O93" s="41" t="s">
        <v>28</v>
      </c>
    </row>
    <row r="94" spans="1:15" ht="12" customHeight="1" x14ac:dyDescent="0.25">
      <c r="F94" s="37"/>
      <c r="G94" s="37"/>
      <c r="H94" s="37"/>
      <c r="J94" s="43"/>
    </row>
    <row r="95" spans="1:15" ht="20.100000000000001" customHeight="1" x14ac:dyDescent="0.25">
      <c r="A95" s="45"/>
      <c r="B95" s="46" t="s">
        <v>91</v>
      </c>
      <c r="C95" s="47"/>
      <c r="D95" s="48"/>
      <c r="E95" s="48"/>
      <c r="F95" s="46"/>
      <c r="G95" s="46"/>
      <c r="H95" s="46"/>
      <c r="I95" s="72"/>
      <c r="J95" s="75"/>
      <c r="K95" s="52"/>
      <c r="L95" s="53">
        <f>SUM(L93)</f>
        <v>0</v>
      </c>
      <c r="M95" s="54"/>
      <c r="N95" s="55"/>
      <c r="O95" s="46"/>
    </row>
    <row r="96" spans="1:15" ht="12" customHeight="1" x14ac:dyDescent="0.25">
      <c r="J96" s="43"/>
    </row>
    <row r="97" spans="1:15" ht="24.95" customHeight="1" x14ac:dyDescent="0.25">
      <c r="A97" s="26" t="s">
        <v>92</v>
      </c>
      <c r="B97" s="27"/>
      <c r="C97" s="28"/>
      <c r="D97" s="29"/>
      <c r="E97" s="29"/>
      <c r="F97" s="27"/>
      <c r="G97" s="27"/>
      <c r="H97" s="27"/>
      <c r="I97" s="30"/>
      <c r="J97" s="74"/>
      <c r="K97" s="32"/>
      <c r="L97" s="33"/>
      <c r="M97" s="34"/>
      <c r="N97" s="35"/>
      <c r="O97" s="27"/>
    </row>
    <row r="98" spans="1:15" ht="24.95" customHeight="1" x14ac:dyDescent="0.25">
      <c r="B98" s="2">
        <v>36</v>
      </c>
      <c r="C98" s="3" t="s">
        <v>93</v>
      </c>
      <c r="D98" s="25">
        <v>1633000</v>
      </c>
      <c r="E98" s="4" t="s">
        <v>94</v>
      </c>
      <c r="F98" s="36"/>
      <c r="G98" s="37"/>
      <c r="H98" s="36"/>
      <c r="I98" s="6" t="s">
        <v>95</v>
      </c>
      <c r="J98" s="38"/>
      <c r="K98" s="39" t="s">
        <v>96</v>
      </c>
      <c r="L98" s="9">
        <f>IF($D98="1*",J98*1, J98*$D98)</f>
        <v>0</v>
      </c>
      <c r="N98" s="40"/>
      <c r="O98" s="41" t="s">
        <v>28</v>
      </c>
    </row>
    <row r="99" spans="1:15" ht="24.95" customHeight="1" x14ac:dyDescent="0.25">
      <c r="B99" s="2">
        <v>37</v>
      </c>
      <c r="C99" s="3" t="s">
        <v>97</v>
      </c>
      <c r="D99" s="25">
        <v>458000</v>
      </c>
      <c r="E99" s="4" t="s">
        <v>98</v>
      </c>
      <c r="F99" s="36"/>
      <c r="G99" s="37"/>
      <c r="H99" s="36"/>
      <c r="I99" s="6" t="s">
        <v>99</v>
      </c>
      <c r="J99" s="38"/>
      <c r="K99" s="39" t="s">
        <v>100</v>
      </c>
      <c r="L99" s="9">
        <f>IF($D99="1*",J99*1, J99*$D99)</f>
        <v>0</v>
      </c>
      <c r="N99" s="40"/>
      <c r="O99" s="41" t="s">
        <v>28</v>
      </c>
    </row>
    <row r="100" spans="1:15" ht="24.95" customHeight="1" x14ac:dyDescent="0.25">
      <c r="B100" s="2">
        <v>38</v>
      </c>
      <c r="C100" s="3" t="s">
        <v>101</v>
      </c>
      <c r="D100" s="25">
        <v>5000</v>
      </c>
      <c r="E100" s="4" t="s">
        <v>102</v>
      </c>
      <c r="F100" s="36"/>
      <c r="G100" s="37"/>
      <c r="H100" s="36"/>
      <c r="I100" s="6" t="s">
        <v>103</v>
      </c>
      <c r="J100" s="38"/>
      <c r="K100" s="39" t="s">
        <v>104</v>
      </c>
      <c r="L100" s="9">
        <f>IF($D100="1*",J100*1, J100*$D100)</f>
        <v>0</v>
      </c>
      <c r="N100" s="40"/>
      <c r="O100" s="41" t="s">
        <v>28</v>
      </c>
    </row>
    <row r="101" spans="1:15" ht="12" customHeight="1" x14ac:dyDescent="0.25">
      <c r="F101" s="37"/>
      <c r="G101" s="37"/>
      <c r="H101" s="37"/>
      <c r="J101" s="43"/>
    </row>
    <row r="102" spans="1:15" ht="20.100000000000001" customHeight="1" x14ac:dyDescent="0.25">
      <c r="A102" s="45"/>
      <c r="B102" s="46" t="s">
        <v>105</v>
      </c>
      <c r="C102" s="47"/>
      <c r="D102" s="48"/>
      <c r="E102" s="48"/>
      <c r="F102" s="46"/>
      <c r="G102" s="46"/>
      <c r="H102" s="46"/>
      <c r="I102" s="72"/>
      <c r="J102" s="75"/>
      <c r="K102" s="52"/>
      <c r="L102" s="53">
        <f>SUM(L98:L100)</f>
        <v>0</v>
      </c>
      <c r="M102" s="54"/>
      <c r="N102" s="55"/>
      <c r="O102" s="46"/>
    </row>
    <row r="103" spans="1:15" ht="12" customHeight="1" x14ac:dyDescent="0.25">
      <c r="J103" s="43"/>
    </row>
    <row r="104" spans="1:15" ht="24.95" customHeight="1" x14ac:dyDescent="0.25">
      <c r="A104" s="26" t="s">
        <v>106</v>
      </c>
      <c r="B104" s="27"/>
      <c r="C104" s="28"/>
      <c r="D104" s="29"/>
      <c r="E104" s="29"/>
      <c r="F104" s="27"/>
      <c r="G104" s="27"/>
      <c r="H104" s="27"/>
      <c r="I104" s="30"/>
      <c r="J104" s="74"/>
      <c r="K104" s="32"/>
      <c r="L104" s="33"/>
      <c r="M104" s="34"/>
      <c r="N104" s="35"/>
      <c r="O104" s="27"/>
    </row>
    <row r="105" spans="1:15" ht="24.95" customHeight="1" x14ac:dyDescent="0.25">
      <c r="B105" s="2">
        <v>39</v>
      </c>
      <c r="C105" s="3" t="s">
        <v>93</v>
      </c>
      <c r="D105" s="25">
        <v>650000</v>
      </c>
      <c r="E105" s="4" t="s">
        <v>94</v>
      </c>
      <c r="F105" s="36"/>
      <c r="G105" s="37"/>
      <c r="H105" s="36"/>
      <c r="I105" s="6" t="s">
        <v>95</v>
      </c>
      <c r="J105" s="38"/>
      <c r="K105" s="39" t="s">
        <v>96</v>
      </c>
      <c r="L105" s="9">
        <f>IF($D105="1*",J105*1, J105*$D105)</f>
        <v>0</v>
      </c>
      <c r="N105" s="40"/>
      <c r="O105" s="41" t="s">
        <v>28</v>
      </c>
    </row>
    <row r="106" spans="1:15" ht="24.95" customHeight="1" x14ac:dyDescent="0.25">
      <c r="B106" s="2">
        <v>40</v>
      </c>
      <c r="C106" s="3" t="s">
        <v>97</v>
      </c>
      <c r="D106" s="25">
        <v>53000</v>
      </c>
      <c r="E106" s="4" t="s">
        <v>98</v>
      </c>
      <c r="F106" s="36"/>
      <c r="G106" s="37"/>
      <c r="H106" s="36"/>
      <c r="I106" s="6" t="s">
        <v>99</v>
      </c>
      <c r="J106" s="38"/>
      <c r="K106" s="39" t="s">
        <v>100</v>
      </c>
      <c r="L106" s="9">
        <f>IF($D106="1*",J106*1, J106*$D106)</f>
        <v>0</v>
      </c>
      <c r="N106" s="40"/>
      <c r="O106" s="41" t="s">
        <v>28</v>
      </c>
    </row>
    <row r="107" spans="1:15" ht="24.95" customHeight="1" x14ac:dyDescent="0.25">
      <c r="B107" s="2">
        <v>41</v>
      </c>
      <c r="C107" s="3" t="s">
        <v>101</v>
      </c>
      <c r="D107" s="25">
        <v>500</v>
      </c>
      <c r="E107" s="4" t="s">
        <v>102</v>
      </c>
      <c r="F107" s="36"/>
      <c r="G107" s="37"/>
      <c r="H107" s="36"/>
      <c r="I107" s="6" t="s">
        <v>103</v>
      </c>
      <c r="J107" s="38"/>
      <c r="K107" s="39" t="s">
        <v>104</v>
      </c>
      <c r="L107" s="9">
        <f>IF($D107="1*",J107*1, J107*$D107)</f>
        <v>0</v>
      </c>
      <c r="N107" s="40"/>
      <c r="O107" s="41" t="s">
        <v>28</v>
      </c>
    </row>
    <row r="108" spans="1:15" ht="12" customHeight="1" x14ac:dyDescent="0.25">
      <c r="F108" s="37"/>
      <c r="G108" s="37"/>
      <c r="H108" s="37"/>
      <c r="J108" s="43"/>
    </row>
    <row r="109" spans="1:15" ht="20.100000000000001" customHeight="1" x14ac:dyDescent="0.25">
      <c r="A109" s="45"/>
      <c r="B109" s="46" t="s">
        <v>107</v>
      </c>
      <c r="C109" s="47"/>
      <c r="D109" s="48"/>
      <c r="E109" s="48"/>
      <c r="F109" s="46"/>
      <c r="G109" s="46"/>
      <c r="H109" s="46"/>
      <c r="I109" s="72"/>
      <c r="J109" s="75"/>
      <c r="K109" s="52"/>
      <c r="L109" s="53">
        <f>SUM(L105:L107)</f>
        <v>0</v>
      </c>
      <c r="M109" s="54"/>
      <c r="N109" s="55"/>
      <c r="O109" s="46"/>
    </row>
    <row r="110" spans="1:15" ht="12" customHeight="1" x14ac:dyDescent="0.25">
      <c r="J110" s="43"/>
    </row>
    <row r="111" spans="1:15" ht="24.95" customHeight="1" x14ac:dyDescent="0.25">
      <c r="A111" s="26" t="s">
        <v>108</v>
      </c>
      <c r="B111" s="27"/>
      <c r="C111" s="28"/>
      <c r="D111" s="29"/>
      <c r="E111" s="29"/>
      <c r="F111" s="27"/>
      <c r="G111" s="27"/>
      <c r="H111" s="27"/>
      <c r="I111" s="30"/>
      <c r="J111" s="74"/>
      <c r="K111" s="32"/>
      <c r="L111" s="33"/>
      <c r="M111" s="34"/>
      <c r="N111" s="35"/>
      <c r="O111" s="27"/>
    </row>
    <row r="112" spans="1:15" ht="24.95" customHeight="1" x14ac:dyDescent="0.25">
      <c r="B112" s="2">
        <v>42</v>
      </c>
      <c r="C112" s="3" t="s">
        <v>109</v>
      </c>
      <c r="D112" s="25">
        <v>40000</v>
      </c>
      <c r="E112" s="4" t="s">
        <v>110</v>
      </c>
      <c r="F112" s="36"/>
      <c r="G112" s="37"/>
      <c r="H112" s="36"/>
      <c r="I112" s="6" t="s">
        <v>111</v>
      </c>
      <c r="J112" s="38"/>
      <c r="K112" s="39" t="s">
        <v>112</v>
      </c>
      <c r="L112" s="9">
        <f>IF($D112="1*",J112*1, J112*$D112)</f>
        <v>0</v>
      </c>
      <c r="N112" s="40"/>
      <c r="O112" s="41" t="s">
        <v>113</v>
      </c>
    </row>
    <row r="113" spans="1:15" ht="24.95" customHeight="1" x14ac:dyDescent="0.25">
      <c r="B113" s="2">
        <v>43</v>
      </c>
      <c r="C113" s="3" t="s">
        <v>114</v>
      </c>
      <c r="D113" s="25">
        <v>116000</v>
      </c>
      <c r="E113" s="4" t="s">
        <v>110</v>
      </c>
      <c r="F113" s="36"/>
      <c r="G113" s="37"/>
      <c r="H113" s="36"/>
      <c r="I113" s="6" t="s">
        <v>111</v>
      </c>
      <c r="J113" s="42"/>
      <c r="K113" s="39" t="s">
        <v>112</v>
      </c>
      <c r="L113" s="9">
        <f>IF($D113="1*",J113*1, J113*$D113)</f>
        <v>0</v>
      </c>
      <c r="N113" s="70"/>
      <c r="O113" s="41" t="s">
        <v>113</v>
      </c>
    </row>
    <row r="114" spans="1:15" ht="24.95" customHeight="1" x14ac:dyDescent="0.25">
      <c r="B114" s="2">
        <v>44</v>
      </c>
      <c r="C114" s="3" t="s">
        <v>115</v>
      </c>
      <c r="D114" s="25">
        <v>220000</v>
      </c>
      <c r="E114" s="4" t="s">
        <v>110</v>
      </c>
      <c r="F114" s="36"/>
      <c r="G114" s="37"/>
      <c r="H114" s="36"/>
      <c r="I114" s="6" t="s">
        <v>111</v>
      </c>
      <c r="J114" s="42"/>
      <c r="K114" s="39" t="s">
        <v>112</v>
      </c>
      <c r="L114" s="9">
        <f>IF($D114="1*",J114*1, J114*$D114)</f>
        <v>0</v>
      </c>
      <c r="N114" s="70"/>
      <c r="O114" s="41" t="s">
        <v>113</v>
      </c>
    </row>
    <row r="115" spans="1:15" ht="12" customHeight="1" x14ac:dyDescent="0.25">
      <c r="E115" s="4"/>
      <c r="F115" s="37"/>
      <c r="G115" s="37"/>
      <c r="H115" s="37"/>
      <c r="J115" s="43"/>
      <c r="K115" s="39"/>
    </row>
    <row r="116" spans="1:15" ht="20.100000000000001" customHeight="1" x14ac:dyDescent="0.25">
      <c r="A116" s="45"/>
      <c r="B116" s="46" t="s">
        <v>116</v>
      </c>
      <c r="C116" s="47"/>
      <c r="D116" s="48"/>
      <c r="E116" s="48"/>
      <c r="F116" s="46"/>
      <c r="G116" s="46"/>
      <c r="H116" s="46"/>
      <c r="I116" s="72"/>
      <c r="J116" s="75"/>
      <c r="K116" s="52"/>
      <c r="L116" s="53">
        <f>SUM(L112:L114)</f>
        <v>0</v>
      </c>
      <c r="M116" s="54"/>
      <c r="N116" s="55"/>
      <c r="O116" s="46"/>
    </row>
    <row r="117" spans="1:15" ht="12" customHeight="1" x14ac:dyDescent="0.25">
      <c r="J117" s="43"/>
    </row>
    <row r="118" spans="1:15" ht="24.95" customHeight="1" x14ac:dyDescent="0.25">
      <c r="A118" s="26" t="s">
        <v>117</v>
      </c>
      <c r="B118" s="27"/>
      <c r="C118" s="28"/>
      <c r="D118" s="29"/>
      <c r="E118" s="29"/>
      <c r="F118" s="27"/>
      <c r="G118" s="27"/>
      <c r="H118" s="27"/>
      <c r="I118" s="30"/>
      <c r="J118" s="74"/>
      <c r="K118" s="32"/>
      <c r="L118" s="33"/>
      <c r="M118" s="34"/>
      <c r="N118" s="35"/>
      <c r="O118" s="27"/>
    </row>
    <row r="119" spans="1:15" ht="24.95" customHeight="1" x14ac:dyDescent="0.25">
      <c r="B119" s="2">
        <v>45</v>
      </c>
      <c r="C119" s="3" t="s">
        <v>118</v>
      </c>
      <c r="D119" s="25">
        <v>1000</v>
      </c>
      <c r="E119" s="4" t="s">
        <v>110</v>
      </c>
      <c r="F119" s="36"/>
      <c r="G119" s="37"/>
      <c r="H119" s="36"/>
      <c r="I119" s="6" t="s">
        <v>111</v>
      </c>
      <c r="J119" s="38"/>
      <c r="K119" s="39" t="s">
        <v>112</v>
      </c>
      <c r="L119" s="9">
        <f>IF($D119="1*",J119*1, J119*$D119)</f>
        <v>0</v>
      </c>
      <c r="N119" s="40"/>
      <c r="O119" s="41" t="s">
        <v>113</v>
      </c>
    </row>
    <row r="120" spans="1:15" ht="24.95" customHeight="1" x14ac:dyDescent="0.25">
      <c r="B120" s="2">
        <v>46</v>
      </c>
      <c r="C120" s="3" t="s">
        <v>119</v>
      </c>
      <c r="D120" s="25">
        <v>10000</v>
      </c>
      <c r="E120" s="4" t="s">
        <v>110</v>
      </c>
      <c r="F120" s="36"/>
      <c r="G120" s="37"/>
      <c r="H120" s="36"/>
      <c r="I120" s="6" t="s">
        <v>111</v>
      </c>
      <c r="J120" s="42"/>
      <c r="K120" s="39" t="s">
        <v>112</v>
      </c>
      <c r="L120" s="9">
        <f>IF($D120="1*",J120*1, J120*$D120)</f>
        <v>0</v>
      </c>
      <c r="N120" s="70"/>
      <c r="O120" s="41" t="s">
        <v>113</v>
      </c>
    </row>
    <row r="121" spans="1:15" ht="24.95" customHeight="1" x14ac:dyDescent="0.25">
      <c r="B121" s="2">
        <v>47</v>
      </c>
      <c r="C121" s="3" t="s">
        <v>120</v>
      </c>
      <c r="D121" s="25">
        <v>8000</v>
      </c>
      <c r="E121" s="4" t="s">
        <v>110</v>
      </c>
      <c r="F121" s="36"/>
      <c r="G121" s="37"/>
      <c r="H121" s="36"/>
      <c r="I121" s="6" t="s">
        <v>111</v>
      </c>
      <c r="J121" s="42"/>
      <c r="K121" s="39" t="s">
        <v>112</v>
      </c>
      <c r="L121" s="9">
        <f>IF($D121="1*",J121*1, J121*$D121)</f>
        <v>0</v>
      </c>
      <c r="N121" s="70"/>
      <c r="O121" s="41" t="s">
        <v>113</v>
      </c>
    </row>
    <row r="122" spans="1:15" ht="24.95" customHeight="1" x14ac:dyDescent="0.25">
      <c r="B122" s="2">
        <v>48</v>
      </c>
      <c r="C122" s="3" t="s">
        <v>121</v>
      </c>
      <c r="D122" s="25">
        <v>10000</v>
      </c>
      <c r="E122" s="4" t="s">
        <v>110</v>
      </c>
      <c r="F122" s="36"/>
      <c r="G122" s="37"/>
      <c r="H122" s="36"/>
      <c r="I122" s="6" t="s">
        <v>111</v>
      </c>
      <c r="J122" s="42"/>
      <c r="K122" s="39" t="s">
        <v>112</v>
      </c>
      <c r="L122" s="9">
        <f>IF($D122="1*",J122*1, J122*$D122)</f>
        <v>0</v>
      </c>
      <c r="N122" s="70"/>
      <c r="O122" s="41" t="s">
        <v>113</v>
      </c>
    </row>
    <row r="123" spans="1:15" ht="24.95" customHeight="1" x14ac:dyDescent="0.25">
      <c r="B123" s="2">
        <v>49</v>
      </c>
      <c r="C123" s="3" t="s">
        <v>122</v>
      </c>
      <c r="D123" s="25">
        <v>15000</v>
      </c>
      <c r="E123" s="4" t="s">
        <v>123</v>
      </c>
      <c r="F123" s="36"/>
      <c r="G123" s="37"/>
      <c r="H123" s="36"/>
      <c r="I123" s="6" t="s">
        <v>124</v>
      </c>
      <c r="J123" s="42"/>
      <c r="K123" s="39" t="s">
        <v>125</v>
      </c>
      <c r="L123" s="9">
        <f>IF($D123="1*",J123*1, J123*$D123)</f>
        <v>0</v>
      </c>
      <c r="N123" s="70"/>
      <c r="O123" s="41" t="s">
        <v>28</v>
      </c>
    </row>
    <row r="124" spans="1:15" ht="12" customHeight="1" x14ac:dyDescent="0.25">
      <c r="F124" s="37"/>
      <c r="G124" s="37"/>
      <c r="H124" s="37"/>
      <c r="J124" s="43"/>
    </row>
    <row r="125" spans="1:15" ht="20.100000000000001" customHeight="1" x14ac:dyDescent="0.25">
      <c r="A125" s="45"/>
      <c r="B125" s="46" t="s">
        <v>126</v>
      </c>
      <c r="C125" s="47"/>
      <c r="D125" s="48"/>
      <c r="E125" s="48"/>
      <c r="F125" s="46"/>
      <c r="G125" s="46"/>
      <c r="H125" s="46"/>
      <c r="I125" s="72"/>
      <c r="J125" s="75"/>
      <c r="K125" s="52"/>
      <c r="L125" s="53">
        <f>SUM(L119:L123)</f>
        <v>0</v>
      </c>
      <c r="M125" s="54"/>
      <c r="N125" s="55"/>
      <c r="O125" s="46"/>
    </row>
    <row r="126" spans="1:15" ht="12" customHeight="1" x14ac:dyDescent="0.25">
      <c r="J126" s="43"/>
    </row>
    <row r="127" spans="1:15" ht="24.95" customHeight="1" x14ac:dyDescent="0.25">
      <c r="A127" s="26" t="s">
        <v>127</v>
      </c>
      <c r="B127" s="27"/>
      <c r="C127" s="28"/>
      <c r="D127" s="29"/>
      <c r="E127" s="29"/>
      <c r="F127" s="27"/>
      <c r="G127" s="27"/>
      <c r="H127" s="27"/>
      <c r="I127" s="30"/>
      <c r="J127" s="74"/>
      <c r="K127" s="32"/>
      <c r="L127" s="33"/>
      <c r="M127" s="34"/>
      <c r="N127" s="35"/>
      <c r="O127" s="27"/>
    </row>
    <row r="128" spans="1:15" ht="24.95" customHeight="1" x14ac:dyDescent="0.25">
      <c r="B128" s="2">
        <v>50</v>
      </c>
      <c r="C128" s="3" t="s">
        <v>128</v>
      </c>
      <c r="D128" s="25">
        <v>105000</v>
      </c>
      <c r="E128" s="4" t="s">
        <v>123</v>
      </c>
      <c r="F128" s="36"/>
      <c r="G128" s="37"/>
      <c r="H128" s="36"/>
      <c r="I128" s="6" t="s">
        <v>129</v>
      </c>
      <c r="J128" s="38"/>
      <c r="K128" s="106" t="s">
        <v>125</v>
      </c>
      <c r="L128" s="9">
        <f>IF($D128="1*",J128*1, J128*$D128)</f>
        <v>0</v>
      </c>
      <c r="N128" s="40"/>
      <c r="O128" s="41" t="s">
        <v>28</v>
      </c>
    </row>
    <row r="129" spans="1:15" ht="12" customHeight="1" x14ac:dyDescent="0.25">
      <c r="F129" s="37"/>
      <c r="G129" s="37"/>
      <c r="H129" s="37"/>
      <c r="J129" s="43"/>
      <c r="K129" s="106"/>
    </row>
    <row r="130" spans="1:15" ht="20.100000000000001" customHeight="1" x14ac:dyDescent="0.25">
      <c r="A130" s="45"/>
      <c r="B130" s="46" t="s">
        <v>130</v>
      </c>
      <c r="C130" s="47"/>
      <c r="D130" s="48"/>
      <c r="E130" s="48"/>
      <c r="F130" s="46"/>
      <c r="G130" s="46"/>
      <c r="H130" s="46"/>
      <c r="I130" s="72"/>
      <c r="J130" s="75"/>
      <c r="K130" s="107"/>
      <c r="L130" s="53">
        <f>SUM(L128)</f>
        <v>0</v>
      </c>
      <c r="M130" s="54"/>
      <c r="N130" s="55"/>
      <c r="O130" s="46"/>
    </row>
    <row r="131" spans="1:15" ht="12" customHeight="1" x14ac:dyDescent="0.25">
      <c r="J131" s="43"/>
      <c r="K131" s="108"/>
    </row>
    <row r="132" spans="1:15" ht="24.95" customHeight="1" x14ac:dyDescent="0.25">
      <c r="A132" s="26" t="s">
        <v>131</v>
      </c>
      <c r="B132" s="27"/>
      <c r="C132" s="28"/>
      <c r="D132" s="29"/>
      <c r="E132" s="29"/>
      <c r="F132" s="27"/>
      <c r="G132" s="27"/>
      <c r="H132" s="27"/>
      <c r="I132" s="30"/>
      <c r="J132" s="74"/>
      <c r="K132" s="109"/>
      <c r="L132" s="33"/>
      <c r="M132" s="34"/>
      <c r="N132" s="35"/>
      <c r="O132" s="27"/>
    </row>
    <row r="133" spans="1:15" ht="24.95" customHeight="1" x14ac:dyDescent="0.25">
      <c r="B133" s="2">
        <v>51</v>
      </c>
      <c r="C133" s="3" t="s">
        <v>132</v>
      </c>
      <c r="D133" s="25">
        <v>10800</v>
      </c>
      <c r="E133" s="4" t="s">
        <v>123</v>
      </c>
      <c r="F133" s="36"/>
      <c r="G133" s="37"/>
      <c r="H133" s="36"/>
      <c r="I133" s="6" t="s">
        <v>129</v>
      </c>
      <c r="J133" s="38"/>
      <c r="K133" s="106" t="s">
        <v>125</v>
      </c>
      <c r="L133" s="9">
        <f>IF($D133="1*",J133*1, J133*$D133)</f>
        <v>0</v>
      </c>
      <c r="N133" s="40"/>
      <c r="O133" s="41" t="s">
        <v>28</v>
      </c>
    </row>
    <row r="134" spans="1:15" ht="12" customHeight="1" x14ac:dyDescent="0.25">
      <c r="F134" s="37"/>
      <c r="G134" s="37"/>
      <c r="H134" s="37"/>
      <c r="J134" s="43"/>
      <c r="K134" s="110"/>
    </row>
    <row r="135" spans="1:15" ht="20.100000000000001" customHeight="1" x14ac:dyDescent="0.25">
      <c r="A135" s="45"/>
      <c r="B135" s="46" t="s">
        <v>133</v>
      </c>
      <c r="C135" s="47"/>
      <c r="D135" s="48"/>
      <c r="E135" s="48"/>
      <c r="F135" s="46"/>
      <c r="G135" s="46"/>
      <c r="H135" s="46"/>
      <c r="I135" s="72"/>
      <c r="J135" s="75"/>
      <c r="K135" s="52"/>
      <c r="L135" s="53">
        <f>SUM(L133)</f>
        <v>0</v>
      </c>
      <c r="M135" s="54"/>
      <c r="N135" s="55"/>
      <c r="O135" s="46"/>
    </row>
    <row r="136" spans="1:15" ht="12" customHeight="1" x14ac:dyDescent="0.25">
      <c r="B136" s="73"/>
      <c r="J136" s="43"/>
    </row>
    <row r="137" spans="1:15" ht="24.95" customHeight="1" x14ac:dyDescent="0.25">
      <c r="A137" s="26" t="s">
        <v>134</v>
      </c>
      <c r="B137" s="27"/>
      <c r="C137" s="28"/>
      <c r="D137" s="29"/>
      <c r="E137" s="29"/>
      <c r="F137" s="27"/>
      <c r="G137" s="27"/>
      <c r="H137" s="27"/>
      <c r="I137" s="30"/>
      <c r="J137" s="74"/>
      <c r="K137" s="32"/>
      <c r="L137" s="33"/>
      <c r="M137" s="34"/>
      <c r="N137" s="35"/>
      <c r="O137" s="27"/>
    </row>
    <row r="138" spans="1:15" ht="24.95" customHeight="1" x14ac:dyDescent="0.25">
      <c r="B138" s="2">
        <v>52</v>
      </c>
      <c r="C138" s="3" t="s">
        <v>135</v>
      </c>
      <c r="D138" s="25">
        <v>350000</v>
      </c>
      <c r="E138" s="4" t="s">
        <v>123</v>
      </c>
      <c r="F138" s="36"/>
      <c r="G138" s="37"/>
      <c r="H138" s="36"/>
      <c r="I138" s="6" t="s">
        <v>136</v>
      </c>
      <c r="J138" s="38"/>
      <c r="K138" s="39" t="s">
        <v>125</v>
      </c>
      <c r="L138" s="9">
        <f>IF($D138="1*",J138*1, J138*$D138)</f>
        <v>0</v>
      </c>
      <c r="N138" s="40"/>
      <c r="O138" s="41" t="s">
        <v>28</v>
      </c>
    </row>
    <row r="139" spans="1:15" ht="12" customHeight="1" x14ac:dyDescent="0.25">
      <c r="F139" s="37"/>
      <c r="G139" s="37"/>
      <c r="H139" s="37"/>
      <c r="J139" s="43"/>
      <c r="K139" s="39"/>
    </row>
    <row r="140" spans="1:15" ht="20.100000000000001" customHeight="1" x14ac:dyDescent="0.25">
      <c r="A140" s="45"/>
      <c r="B140" s="46" t="s">
        <v>137</v>
      </c>
      <c r="C140" s="47"/>
      <c r="D140" s="48"/>
      <c r="E140" s="48"/>
      <c r="F140" s="46"/>
      <c r="G140" s="46"/>
      <c r="H140" s="46"/>
      <c r="I140" s="72"/>
      <c r="J140" s="75"/>
      <c r="K140" s="52"/>
      <c r="L140" s="53">
        <f>SUM(L138)</f>
        <v>0</v>
      </c>
      <c r="M140" s="54"/>
      <c r="N140" s="55"/>
      <c r="O140" s="46"/>
    </row>
    <row r="141" spans="1:15" ht="12" customHeight="1" x14ac:dyDescent="0.25">
      <c r="J141" s="43"/>
    </row>
    <row r="142" spans="1:15" ht="24.95" customHeight="1" x14ac:dyDescent="0.25">
      <c r="A142" s="26" t="s">
        <v>138</v>
      </c>
      <c r="B142" s="27"/>
      <c r="C142" s="28"/>
      <c r="D142" s="29"/>
      <c r="E142" s="29"/>
      <c r="F142" s="27"/>
      <c r="G142" s="27"/>
      <c r="H142" s="27"/>
      <c r="I142" s="30"/>
      <c r="J142" s="74"/>
      <c r="K142" s="32"/>
      <c r="L142" s="33"/>
      <c r="M142" s="34"/>
      <c r="N142" s="35"/>
      <c r="O142" s="27"/>
    </row>
    <row r="143" spans="1:15" ht="24.95" customHeight="1" x14ac:dyDescent="0.25">
      <c r="B143" s="2">
        <v>53</v>
      </c>
      <c r="C143" s="3" t="s">
        <v>139</v>
      </c>
      <c r="D143" s="25">
        <v>918750</v>
      </c>
      <c r="E143" s="4" t="s">
        <v>123</v>
      </c>
      <c r="F143" s="36"/>
      <c r="G143" s="37"/>
      <c r="H143" s="36"/>
      <c r="I143" s="6" t="s">
        <v>136</v>
      </c>
      <c r="J143" s="38"/>
      <c r="K143" s="39" t="s">
        <v>125</v>
      </c>
      <c r="L143" s="9">
        <f>IF($D143="1*",J143*1, J143*$D143)</f>
        <v>0</v>
      </c>
      <c r="N143" s="40"/>
      <c r="O143" s="41" t="s">
        <v>28</v>
      </c>
    </row>
    <row r="144" spans="1:15" ht="12" customHeight="1" x14ac:dyDescent="0.25">
      <c r="F144" s="37"/>
      <c r="G144" s="37"/>
      <c r="H144" s="37"/>
      <c r="J144" s="43"/>
      <c r="K144" s="39"/>
    </row>
    <row r="145" spans="1:15" ht="20.100000000000001" customHeight="1" x14ac:dyDescent="0.25">
      <c r="A145" s="45"/>
      <c r="B145" s="46" t="s">
        <v>140</v>
      </c>
      <c r="C145" s="47"/>
      <c r="D145" s="48"/>
      <c r="E145" s="48"/>
      <c r="F145" s="46"/>
      <c r="G145" s="46"/>
      <c r="H145" s="46"/>
      <c r="I145" s="72"/>
      <c r="J145" s="75"/>
      <c r="K145" s="52"/>
      <c r="L145" s="53">
        <f>SUM(L143)</f>
        <v>0</v>
      </c>
      <c r="M145" s="54"/>
      <c r="N145" s="55"/>
      <c r="O145" s="46"/>
    </row>
    <row r="146" spans="1:15" ht="12" customHeight="1" x14ac:dyDescent="0.25">
      <c r="J146" s="43"/>
    </row>
    <row r="147" spans="1:15" ht="24.95" customHeight="1" x14ac:dyDescent="0.25">
      <c r="A147" s="26" t="s">
        <v>141</v>
      </c>
      <c r="B147" s="27"/>
      <c r="C147" s="28"/>
      <c r="D147" s="29"/>
      <c r="E147" s="29"/>
      <c r="F147" s="27"/>
      <c r="G147" s="27"/>
      <c r="H147" s="27"/>
      <c r="I147" s="30"/>
      <c r="J147" s="74"/>
      <c r="K147" s="32"/>
      <c r="L147" s="33"/>
      <c r="M147" s="34"/>
      <c r="N147" s="35"/>
      <c r="O147" s="27"/>
    </row>
    <row r="148" spans="1:15" ht="24.95" customHeight="1" x14ac:dyDescent="0.25">
      <c r="B148" s="2">
        <v>54</v>
      </c>
      <c r="C148" s="3" t="s">
        <v>142</v>
      </c>
      <c r="D148" s="25">
        <v>134400</v>
      </c>
      <c r="E148" s="4" t="s">
        <v>110</v>
      </c>
      <c r="F148" s="36"/>
      <c r="G148" s="37"/>
      <c r="H148" s="36"/>
      <c r="I148" s="6" t="s">
        <v>143</v>
      </c>
      <c r="J148" s="38"/>
      <c r="K148" s="39" t="s">
        <v>112</v>
      </c>
      <c r="L148" s="9">
        <f>IF($D148="1*",J148*1, J148*$D148)</f>
        <v>0</v>
      </c>
      <c r="N148" s="40"/>
      <c r="O148" s="41" t="s">
        <v>28</v>
      </c>
    </row>
    <row r="149" spans="1:15" ht="12" customHeight="1" x14ac:dyDescent="0.25">
      <c r="F149" s="37"/>
      <c r="G149" s="37"/>
      <c r="H149" s="37"/>
      <c r="J149" s="43"/>
      <c r="K149" s="39"/>
    </row>
    <row r="150" spans="1:15" ht="20.100000000000001" customHeight="1" x14ac:dyDescent="0.25">
      <c r="A150" s="45"/>
      <c r="B150" s="46" t="s">
        <v>144</v>
      </c>
      <c r="C150" s="47"/>
      <c r="D150" s="48"/>
      <c r="E150" s="48"/>
      <c r="F150" s="46"/>
      <c r="G150" s="46"/>
      <c r="H150" s="46"/>
      <c r="I150" s="72"/>
      <c r="J150" s="75"/>
      <c r="K150" s="52"/>
      <c r="L150" s="53">
        <f>SUM(L148)</f>
        <v>0</v>
      </c>
      <c r="M150" s="54"/>
      <c r="N150" s="55"/>
      <c r="O150" s="46"/>
    </row>
    <row r="151" spans="1:15" ht="12" customHeight="1" x14ac:dyDescent="0.25">
      <c r="J151" s="43"/>
    </row>
    <row r="152" spans="1:15" ht="24.95" customHeight="1" x14ac:dyDescent="0.25">
      <c r="A152" s="26" t="s">
        <v>145</v>
      </c>
      <c r="B152" s="27"/>
      <c r="C152" s="28"/>
      <c r="D152" s="29"/>
      <c r="E152" s="29"/>
      <c r="F152" s="27"/>
      <c r="G152" s="27"/>
      <c r="H152" s="27"/>
      <c r="I152" s="30"/>
      <c r="J152" s="74"/>
      <c r="K152" s="32"/>
      <c r="L152" s="33"/>
      <c r="M152" s="34"/>
      <c r="N152" s="35"/>
      <c r="O152" s="27"/>
    </row>
    <row r="153" spans="1:15" ht="24.95" customHeight="1" x14ac:dyDescent="0.25">
      <c r="B153" s="2">
        <v>55</v>
      </c>
      <c r="C153" s="3" t="s">
        <v>146</v>
      </c>
      <c r="D153" s="25">
        <v>6900</v>
      </c>
      <c r="E153" s="4" t="s">
        <v>110</v>
      </c>
      <c r="F153" s="36"/>
      <c r="G153" s="37"/>
      <c r="H153" s="36"/>
      <c r="I153" s="6" t="s">
        <v>143</v>
      </c>
      <c r="J153" s="38"/>
      <c r="K153" s="39" t="s">
        <v>112</v>
      </c>
      <c r="L153" s="9">
        <f>IF($D153="1*",J153*1, J153*$D153)</f>
        <v>0</v>
      </c>
      <c r="N153" s="40"/>
      <c r="O153" s="41" t="s">
        <v>28</v>
      </c>
    </row>
    <row r="154" spans="1:15" ht="12" customHeight="1" x14ac:dyDescent="0.25">
      <c r="F154" s="37"/>
      <c r="G154" s="37"/>
      <c r="H154" s="37"/>
      <c r="J154" s="43"/>
      <c r="K154" s="39"/>
    </row>
    <row r="155" spans="1:15" ht="20.100000000000001" customHeight="1" x14ac:dyDescent="0.25">
      <c r="A155" s="45"/>
      <c r="B155" s="46" t="s">
        <v>147</v>
      </c>
      <c r="C155" s="47"/>
      <c r="D155" s="48"/>
      <c r="E155" s="48"/>
      <c r="F155" s="46"/>
      <c r="G155" s="46"/>
      <c r="H155" s="46"/>
      <c r="I155" s="72"/>
      <c r="J155" s="75"/>
      <c r="K155" s="52"/>
      <c r="L155" s="53">
        <f>SUM(L153)</f>
        <v>0</v>
      </c>
      <c r="M155" s="54"/>
      <c r="N155" s="55"/>
      <c r="O155" s="46"/>
    </row>
    <row r="156" spans="1:15" ht="12" customHeight="1" x14ac:dyDescent="0.25">
      <c r="J156" s="43"/>
    </row>
    <row r="157" spans="1:15" ht="24.95" customHeight="1" x14ac:dyDescent="0.25">
      <c r="A157" s="26" t="s">
        <v>148</v>
      </c>
      <c r="B157" s="27"/>
      <c r="C157" s="28"/>
      <c r="D157" s="29"/>
      <c r="E157" s="29"/>
      <c r="F157" s="27"/>
      <c r="G157" s="27"/>
      <c r="H157" s="27"/>
      <c r="I157" s="30"/>
      <c r="J157" s="74"/>
      <c r="K157" s="32"/>
      <c r="L157" s="33"/>
      <c r="M157" s="34"/>
      <c r="N157" s="35"/>
      <c r="O157" s="27"/>
    </row>
    <row r="158" spans="1:15" ht="24.95" customHeight="1" x14ac:dyDescent="0.25">
      <c r="B158" s="2">
        <v>56</v>
      </c>
      <c r="C158" s="3" t="s">
        <v>149</v>
      </c>
      <c r="D158" s="25">
        <v>85000</v>
      </c>
      <c r="E158" s="4" t="s">
        <v>150</v>
      </c>
      <c r="F158" s="36"/>
      <c r="G158" s="37"/>
      <c r="H158" s="36"/>
      <c r="I158" s="6" t="s">
        <v>151</v>
      </c>
      <c r="J158" s="38"/>
      <c r="K158" s="39" t="s">
        <v>152</v>
      </c>
      <c r="L158" s="9">
        <f>IF($D158="1*",J158*1, J158*$D158)</f>
        <v>0</v>
      </c>
      <c r="N158" s="40"/>
      <c r="O158" s="41" t="s">
        <v>28</v>
      </c>
    </row>
    <row r="159" spans="1:15" ht="24.95" customHeight="1" x14ac:dyDescent="0.25">
      <c r="B159" s="2">
        <v>57</v>
      </c>
      <c r="C159" s="3" t="s">
        <v>153</v>
      </c>
      <c r="D159" s="25">
        <v>98000</v>
      </c>
      <c r="E159" s="4" t="s">
        <v>150</v>
      </c>
      <c r="F159" s="36"/>
      <c r="G159" s="37"/>
      <c r="H159" s="36"/>
      <c r="I159" s="6" t="s">
        <v>151</v>
      </c>
      <c r="J159" s="42"/>
      <c r="K159" s="39" t="s">
        <v>152</v>
      </c>
      <c r="L159" s="9">
        <f>IF($D159="1*",J159*1, J159*$D159)</f>
        <v>0</v>
      </c>
      <c r="N159" s="70"/>
      <c r="O159" s="41" t="s">
        <v>28</v>
      </c>
    </row>
    <row r="160" spans="1:15" ht="24.95" customHeight="1" x14ac:dyDescent="0.25">
      <c r="B160" s="2">
        <v>58</v>
      </c>
      <c r="C160" s="3" t="s">
        <v>154</v>
      </c>
      <c r="D160" s="25">
        <v>118000</v>
      </c>
      <c r="E160" s="4" t="s">
        <v>150</v>
      </c>
      <c r="F160" s="36"/>
      <c r="G160" s="37"/>
      <c r="H160" s="36"/>
      <c r="I160" s="6" t="s">
        <v>151</v>
      </c>
      <c r="J160" s="42"/>
      <c r="K160" s="39" t="s">
        <v>152</v>
      </c>
      <c r="L160" s="9">
        <f>IF($D160="1*",J160*1, J160*$D160)</f>
        <v>0</v>
      </c>
      <c r="N160" s="40"/>
      <c r="O160" s="41" t="s">
        <v>28</v>
      </c>
    </row>
    <row r="161" spans="1:15" ht="24.95" customHeight="1" x14ac:dyDescent="0.25">
      <c r="B161" s="2">
        <v>59</v>
      </c>
      <c r="C161" s="3" t="s">
        <v>155</v>
      </c>
      <c r="D161" s="25">
        <v>33000</v>
      </c>
      <c r="E161" s="4" t="s">
        <v>150</v>
      </c>
      <c r="F161" s="36"/>
      <c r="G161" s="37"/>
      <c r="H161" s="36"/>
      <c r="I161" s="6" t="s">
        <v>151</v>
      </c>
      <c r="J161" s="42"/>
      <c r="K161" s="39" t="s">
        <v>152</v>
      </c>
      <c r="L161" s="9">
        <f>IF($D161="1*",J161*1, J161*$D161)</f>
        <v>0</v>
      </c>
      <c r="N161" s="70"/>
      <c r="O161" s="41" t="s">
        <v>28</v>
      </c>
    </row>
    <row r="162" spans="1:15" ht="12" customHeight="1" x14ac:dyDescent="0.25">
      <c r="F162" s="37"/>
      <c r="G162" s="37"/>
      <c r="H162" s="37"/>
      <c r="J162" s="43"/>
    </row>
    <row r="163" spans="1:15" ht="20.100000000000001" customHeight="1" x14ac:dyDescent="0.25">
      <c r="A163" s="45"/>
      <c r="B163" s="46" t="s">
        <v>156</v>
      </c>
      <c r="C163" s="47"/>
      <c r="D163" s="48"/>
      <c r="E163" s="48"/>
      <c r="F163" s="46"/>
      <c r="G163" s="46"/>
      <c r="H163" s="46"/>
      <c r="I163" s="72"/>
      <c r="J163" s="75"/>
      <c r="K163" s="52"/>
      <c r="L163" s="53">
        <f>SUM(L158:L161)</f>
        <v>0</v>
      </c>
      <c r="M163" s="54"/>
      <c r="N163" s="55"/>
      <c r="O163" s="46"/>
    </row>
    <row r="164" spans="1:15" ht="12" customHeight="1" x14ac:dyDescent="0.25">
      <c r="B164" s="73"/>
      <c r="J164" s="43"/>
    </row>
    <row r="165" spans="1:15" ht="24.95" customHeight="1" x14ac:dyDescent="0.25">
      <c r="A165" s="26" t="s">
        <v>157</v>
      </c>
      <c r="B165" s="27"/>
      <c r="C165" s="28"/>
      <c r="D165" s="29"/>
      <c r="E165" s="29"/>
      <c r="F165" s="27"/>
      <c r="G165" s="27"/>
      <c r="H165" s="27"/>
      <c r="I165" s="30"/>
      <c r="J165" s="74"/>
      <c r="K165" s="32"/>
      <c r="L165" s="33"/>
      <c r="M165" s="34"/>
      <c r="N165" s="35"/>
      <c r="O165" s="27"/>
    </row>
    <row r="166" spans="1:15" ht="24.75" customHeight="1" x14ac:dyDescent="0.25">
      <c r="B166" s="2">
        <v>60</v>
      </c>
      <c r="C166" s="3" t="s">
        <v>158</v>
      </c>
      <c r="D166" s="25">
        <v>78000</v>
      </c>
      <c r="E166" s="4" t="s">
        <v>150</v>
      </c>
      <c r="F166" s="36"/>
      <c r="G166" s="37"/>
      <c r="H166" s="36"/>
      <c r="I166" s="6" t="s">
        <v>151</v>
      </c>
      <c r="J166" s="38"/>
      <c r="K166" s="39" t="s">
        <v>152</v>
      </c>
      <c r="L166" s="9">
        <f>IF($D166="1*",J166*1, J166*$D166)</f>
        <v>0</v>
      </c>
      <c r="N166" s="40"/>
      <c r="O166" s="41" t="s">
        <v>28</v>
      </c>
    </row>
    <row r="167" spans="1:15" ht="24.75" customHeight="1" x14ac:dyDescent="0.25">
      <c r="B167" s="2">
        <v>61</v>
      </c>
      <c r="C167" s="3" t="s">
        <v>159</v>
      </c>
      <c r="D167" s="25">
        <v>500</v>
      </c>
      <c r="E167" s="4" t="s">
        <v>150</v>
      </c>
      <c r="F167" s="105"/>
      <c r="G167" s="37"/>
      <c r="H167" s="105"/>
      <c r="I167" s="6" t="s">
        <v>151</v>
      </c>
      <c r="J167" s="42"/>
      <c r="K167" s="39" t="s">
        <v>152</v>
      </c>
      <c r="L167" s="9">
        <f>IF($D167="1*",J167*1, J167*$D167)</f>
        <v>0</v>
      </c>
      <c r="N167" s="70"/>
      <c r="O167" s="41" t="s">
        <v>28</v>
      </c>
    </row>
    <row r="168" spans="1:15" ht="12" customHeight="1" x14ac:dyDescent="0.25">
      <c r="F168" s="37"/>
      <c r="G168" s="37"/>
      <c r="H168" s="37"/>
      <c r="J168" s="43"/>
      <c r="K168" s="39"/>
    </row>
    <row r="169" spans="1:15" ht="20.100000000000001" customHeight="1" x14ac:dyDescent="0.25">
      <c r="A169" s="45"/>
      <c r="B169" s="46" t="s">
        <v>160</v>
      </c>
      <c r="C169" s="47"/>
      <c r="D169" s="48"/>
      <c r="E169" s="48"/>
      <c r="F169" s="46"/>
      <c r="G169" s="46"/>
      <c r="H169" s="46"/>
      <c r="I169" s="72"/>
      <c r="J169" s="51"/>
      <c r="K169" s="52"/>
      <c r="L169" s="53">
        <f>SUM(L166:L167)</f>
        <v>0</v>
      </c>
      <c r="M169" s="54"/>
      <c r="N169" s="55"/>
      <c r="O169" s="46"/>
    </row>
    <row r="170" spans="1:15" ht="12" customHeight="1" x14ac:dyDescent="0.25">
      <c r="B170" s="73"/>
      <c r="J170" s="43"/>
    </row>
    <row r="171" spans="1:15" ht="24.95" customHeight="1" x14ac:dyDescent="0.25">
      <c r="A171" s="26" t="s">
        <v>161</v>
      </c>
      <c r="B171" s="27"/>
      <c r="C171" s="28"/>
      <c r="D171" s="29"/>
      <c r="E171" s="29"/>
      <c r="F171" s="27"/>
      <c r="G171" s="27"/>
      <c r="H171" s="27"/>
      <c r="I171" s="30"/>
      <c r="J171" s="74"/>
      <c r="K171" s="32"/>
      <c r="L171" s="33"/>
      <c r="M171" s="34"/>
      <c r="N171" s="35"/>
      <c r="O171" s="27"/>
    </row>
    <row r="172" spans="1:15" ht="24.95" customHeight="1" x14ac:dyDescent="0.25">
      <c r="B172" s="2">
        <v>62</v>
      </c>
      <c r="C172" s="3" t="s">
        <v>162</v>
      </c>
      <c r="D172" s="25">
        <v>537500</v>
      </c>
      <c r="E172" s="4" t="s">
        <v>150</v>
      </c>
      <c r="F172" s="36"/>
      <c r="G172" s="37"/>
      <c r="H172" s="36"/>
      <c r="I172" s="6" t="s">
        <v>151</v>
      </c>
      <c r="J172" s="38"/>
      <c r="K172" s="39" t="s">
        <v>152</v>
      </c>
      <c r="L172" s="9">
        <f>IF($D172="1*",J172*1, J172*$D172)</f>
        <v>0</v>
      </c>
      <c r="N172" s="40"/>
      <c r="O172" s="41" t="s">
        <v>28</v>
      </c>
    </row>
    <row r="173" spans="1:15" ht="24.95" customHeight="1" x14ac:dyDescent="0.25">
      <c r="B173" s="2">
        <v>63</v>
      </c>
      <c r="C173" s="3" t="s">
        <v>163</v>
      </c>
      <c r="D173" s="25">
        <v>601500</v>
      </c>
      <c r="E173" s="4" t="s">
        <v>150</v>
      </c>
      <c r="F173" s="36"/>
      <c r="G173" s="37"/>
      <c r="H173" s="36"/>
      <c r="I173" s="6" t="s">
        <v>151</v>
      </c>
      <c r="J173" s="42"/>
      <c r="K173" s="39" t="s">
        <v>152</v>
      </c>
      <c r="L173" s="9">
        <f>IF($D173="1*",J173*1, J173*$D173)</f>
        <v>0</v>
      </c>
      <c r="N173" s="70"/>
      <c r="O173" s="41" t="s">
        <v>28</v>
      </c>
    </row>
    <row r="174" spans="1:15" ht="12" customHeight="1" x14ac:dyDescent="0.25">
      <c r="F174" s="37"/>
      <c r="G174" s="37"/>
      <c r="H174" s="37"/>
      <c r="J174" s="43"/>
    </row>
    <row r="175" spans="1:15" ht="20.100000000000001" customHeight="1" x14ac:dyDescent="0.25">
      <c r="A175" s="45"/>
      <c r="B175" s="46" t="s">
        <v>164</v>
      </c>
      <c r="C175" s="47"/>
      <c r="D175" s="48"/>
      <c r="E175" s="48"/>
      <c r="F175" s="46"/>
      <c r="G175" s="46"/>
      <c r="H175" s="46"/>
      <c r="I175" s="72"/>
      <c r="J175" s="75"/>
      <c r="K175" s="52"/>
      <c r="L175" s="53">
        <f>SUM(L172:L173)</f>
        <v>0</v>
      </c>
      <c r="M175" s="54"/>
      <c r="N175" s="55"/>
      <c r="O175" s="46"/>
    </row>
    <row r="176" spans="1:15" ht="12" customHeight="1" x14ac:dyDescent="0.25">
      <c r="J176" s="43"/>
    </row>
    <row r="177" spans="1:15" ht="24.95" customHeight="1" x14ac:dyDescent="0.25">
      <c r="A177" s="26" t="s">
        <v>165</v>
      </c>
      <c r="B177" s="27"/>
      <c r="C177" s="28"/>
      <c r="D177" s="29"/>
      <c r="E177" s="29"/>
      <c r="F177" s="27"/>
      <c r="G177" s="27"/>
      <c r="H177" s="27"/>
      <c r="I177" s="30"/>
      <c r="J177" s="74"/>
      <c r="K177" s="32"/>
      <c r="L177" s="33"/>
      <c r="M177" s="34"/>
      <c r="N177" s="35"/>
      <c r="O177" s="27"/>
    </row>
    <row r="178" spans="1:15" ht="24.95" customHeight="1" x14ac:dyDescent="0.25">
      <c r="B178" s="2">
        <v>64</v>
      </c>
      <c r="C178" s="3" t="s">
        <v>166</v>
      </c>
      <c r="D178" s="25">
        <v>6000</v>
      </c>
      <c r="E178" s="4" t="s">
        <v>167</v>
      </c>
      <c r="F178" s="36"/>
      <c r="G178" s="37"/>
      <c r="H178" s="36"/>
      <c r="I178" s="6" t="s">
        <v>168</v>
      </c>
      <c r="J178" s="38"/>
      <c r="K178" s="39" t="s">
        <v>169</v>
      </c>
      <c r="L178" s="9">
        <f>IF($D178="1*",J178*1, J178*$D178)</f>
        <v>0</v>
      </c>
      <c r="N178" s="40"/>
      <c r="O178" s="41" t="s">
        <v>28</v>
      </c>
    </row>
    <row r="179" spans="1:15" ht="12" customHeight="1" x14ac:dyDescent="0.25">
      <c r="F179" s="37"/>
      <c r="G179" s="37"/>
      <c r="H179" s="37"/>
      <c r="J179" s="43"/>
      <c r="K179" s="39"/>
    </row>
    <row r="180" spans="1:15" ht="20.100000000000001" customHeight="1" x14ac:dyDescent="0.25">
      <c r="A180" s="45"/>
      <c r="B180" s="46" t="s">
        <v>170</v>
      </c>
      <c r="C180" s="47"/>
      <c r="D180" s="48"/>
      <c r="E180" s="48"/>
      <c r="F180" s="46"/>
      <c r="G180" s="46"/>
      <c r="H180" s="46"/>
      <c r="I180" s="72"/>
      <c r="J180" s="75"/>
      <c r="K180" s="52"/>
      <c r="L180" s="53">
        <f>SUM(L178:L178)</f>
        <v>0</v>
      </c>
      <c r="M180" s="54"/>
      <c r="N180" s="55"/>
      <c r="O180" s="46"/>
    </row>
    <row r="181" spans="1:15" ht="12" customHeight="1" x14ac:dyDescent="0.25">
      <c r="J181" s="43"/>
    </row>
    <row r="182" spans="1:15" ht="24.95" customHeight="1" x14ac:dyDescent="0.25">
      <c r="A182" s="26" t="s">
        <v>171</v>
      </c>
      <c r="B182" s="27"/>
      <c r="C182" s="28"/>
      <c r="D182" s="29"/>
      <c r="E182" s="29"/>
      <c r="F182" s="27"/>
      <c r="G182" s="27"/>
      <c r="H182" s="27"/>
      <c r="I182" s="30"/>
      <c r="J182" s="74"/>
      <c r="K182" s="32"/>
      <c r="L182" s="33"/>
      <c r="M182" s="34"/>
      <c r="N182" s="35"/>
      <c r="O182" s="27"/>
    </row>
    <row r="183" spans="1:15" ht="24.95" customHeight="1" x14ac:dyDescent="0.25">
      <c r="B183" s="2">
        <v>65</v>
      </c>
      <c r="C183" s="3" t="s">
        <v>172</v>
      </c>
      <c r="D183" s="25">
        <v>200</v>
      </c>
      <c r="E183" s="111" t="s">
        <v>173</v>
      </c>
      <c r="F183" s="36"/>
      <c r="G183" s="37"/>
      <c r="H183" s="36"/>
      <c r="I183" s="6" t="s">
        <v>174</v>
      </c>
      <c r="J183" s="38"/>
      <c r="K183" s="112" t="s">
        <v>175</v>
      </c>
      <c r="L183" s="9">
        <f>IF($D183="1*",J183*1, J183*$D183)</f>
        <v>0</v>
      </c>
      <c r="N183" s="40"/>
      <c r="O183" s="41" t="s">
        <v>19</v>
      </c>
    </row>
    <row r="184" spans="1:15" ht="12" customHeight="1" x14ac:dyDescent="0.25">
      <c r="F184" s="37"/>
      <c r="G184" s="37"/>
      <c r="H184" s="37"/>
      <c r="J184" s="43"/>
      <c r="K184" s="39"/>
    </row>
    <row r="185" spans="1:15" ht="20.100000000000001" customHeight="1" x14ac:dyDescent="0.25">
      <c r="A185" s="45"/>
      <c r="B185" s="46" t="s">
        <v>176</v>
      </c>
      <c r="C185" s="47"/>
      <c r="D185" s="48"/>
      <c r="E185" s="48"/>
      <c r="F185" s="46"/>
      <c r="G185" s="46"/>
      <c r="H185" s="46"/>
      <c r="I185" s="72"/>
      <c r="J185" s="75"/>
      <c r="K185" s="52"/>
      <c r="L185" s="53">
        <f>SUM(L183:L183)</f>
        <v>0</v>
      </c>
      <c r="M185" s="54"/>
      <c r="N185" s="55"/>
      <c r="O185" s="46"/>
    </row>
    <row r="186" spans="1:15" ht="12" customHeight="1" x14ac:dyDescent="0.25">
      <c r="J186" s="43"/>
    </row>
    <row r="187" spans="1:15" ht="24.95" customHeight="1" x14ac:dyDescent="0.25">
      <c r="A187" s="26" t="s">
        <v>177</v>
      </c>
      <c r="B187" s="27"/>
      <c r="C187" s="28"/>
      <c r="D187" s="29"/>
      <c r="E187" s="29"/>
      <c r="F187" s="27"/>
      <c r="G187" s="27"/>
      <c r="H187" s="27"/>
      <c r="I187" s="30"/>
      <c r="J187" s="74"/>
      <c r="K187" s="32"/>
      <c r="L187" s="33"/>
      <c r="M187" s="34"/>
      <c r="N187" s="35"/>
      <c r="O187" s="27"/>
    </row>
    <row r="188" spans="1:15" ht="24.95" customHeight="1" x14ac:dyDescent="0.25">
      <c r="B188" s="2">
        <v>66</v>
      </c>
      <c r="C188" s="3" t="s">
        <v>178</v>
      </c>
      <c r="D188" s="25">
        <v>113000</v>
      </c>
      <c r="E188" s="4" t="s">
        <v>179</v>
      </c>
      <c r="F188" s="36"/>
      <c r="G188" s="37"/>
      <c r="H188" s="36"/>
      <c r="I188" s="6" t="s">
        <v>180</v>
      </c>
      <c r="J188" s="38"/>
      <c r="K188" s="39" t="s">
        <v>181</v>
      </c>
      <c r="L188" s="9">
        <f>IF($D188="1*",J188*1, J188*$D188)</f>
        <v>0</v>
      </c>
      <c r="N188" s="40"/>
      <c r="O188" s="113" t="s">
        <v>182</v>
      </c>
    </row>
    <row r="189" spans="1:15" ht="12" customHeight="1" x14ac:dyDescent="0.25">
      <c r="F189" s="37"/>
      <c r="G189" s="37"/>
      <c r="H189" s="37"/>
      <c r="J189" s="43"/>
      <c r="K189" s="39"/>
      <c r="O189" s="13"/>
    </row>
    <row r="190" spans="1:15" ht="20.100000000000001" customHeight="1" x14ac:dyDescent="0.25">
      <c r="A190" s="45"/>
      <c r="B190" s="46" t="s">
        <v>183</v>
      </c>
      <c r="C190" s="47"/>
      <c r="D190" s="48"/>
      <c r="E190" s="48"/>
      <c r="F190" s="46"/>
      <c r="G190" s="46"/>
      <c r="H190" s="46"/>
      <c r="I190" s="72"/>
      <c r="J190" s="75"/>
      <c r="K190" s="52"/>
      <c r="L190" s="53">
        <f>SUM(L188:L188)</f>
        <v>0</v>
      </c>
      <c r="M190" s="54"/>
      <c r="N190" s="55"/>
      <c r="O190" s="46"/>
    </row>
    <row r="191" spans="1:15" ht="12" customHeight="1" x14ac:dyDescent="0.25">
      <c r="J191" s="43"/>
    </row>
    <row r="192" spans="1:15" ht="24.95" customHeight="1" x14ac:dyDescent="0.25">
      <c r="A192" s="26" t="s">
        <v>184</v>
      </c>
      <c r="B192" s="27"/>
      <c r="C192" s="28"/>
      <c r="D192" s="29"/>
      <c r="E192" s="29"/>
      <c r="F192" s="27"/>
      <c r="G192" s="27"/>
      <c r="H192" s="27"/>
      <c r="I192" s="30"/>
      <c r="J192" s="74"/>
      <c r="K192" s="32"/>
      <c r="L192" s="33"/>
      <c r="M192" s="34"/>
      <c r="N192" s="35"/>
      <c r="O192" s="27"/>
    </row>
    <row r="193" spans="1:15" ht="24.75" customHeight="1" x14ac:dyDescent="0.25">
      <c r="B193" s="2">
        <v>67</v>
      </c>
      <c r="C193" s="3" t="s">
        <v>185</v>
      </c>
      <c r="D193" s="25">
        <v>12672</v>
      </c>
      <c r="E193" s="4" t="s">
        <v>186</v>
      </c>
      <c r="F193" s="36"/>
      <c r="G193" s="37"/>
      <c r="H193" s="36"/>
      <c r="I193" s="6" t="s">
        <v>187</v>
      </c>
      <c r="J193" s="38"/>
      <c r="K193" s="39" t="s">
        <v>188</v>
      </c>
      <c r="L193" s="9">
        <f>IF($D193="1*",J193*1, J193*$D193)</f>
        <v>0</v>
      </c>
      <c r="N193" s="40"/>
      <c r="O193" s="113" t="s">
        <v>182</v>
      </c>
    </row>
    <row r="194" spans="1:15" ht="12" customHeight="1" x14ac:dyDescent="0.25">
      <c r="J194" s="43"/>
    </row>
    <row r="195" spans="1:15" ht="20.100000000000001" customHeight="1" x14ac:dyDescent="0.25">
      <c r="A195" s="45"/>
      <c r="B195" s="46" t="s">
        <v>189</v>
      </c>
      <c r="C195" s="47"/>
      <c r="D195" s="48"/>
      <c r="E195" s="48"/>
      <c r="F195" s="46"/>
      <c r="G195" s="46"/>
      <c r="H195" s="46"/>
      <c r="I195" s="72"/>
      <c r="J195" s="75"/>
      <c r="K195" s="52"/>
      <c r="L195" s="53">
        <f>SUM(L193:L193)</f>
        <v>0</v>
      </c>
      <c r="M195" s="54"/>
      <c r="N195" s="55"/>
      <c r="O195" s="46"/>
    </row>
    <row r="196" spans="1:15" ht="12" customHeight="1" x14ac:dyDescent="0.25">
      <c r="J196" s="43"/>
    </row>
    <row r="197" spans="1:15" ht="24.95" customHeight="1" x14ac:dyDescent="0.25">
      <c r="A197" s="26" t="s">
        <v>190</v>
      </c>
      <c r="B197" s="27"/>
      <c r="C197" s="28"/>
      <c r="D197" s="29"/>
      <c r="E197" s="29"/>
      <c r="F197" s="27"/>
      <c r="G197" s="27"/>
      <c r="H197" s="27"/>
      <c r="I197" s="30"/>
      <c r="J197" s="74"/>
      <c r="K197" s="32"/>
      <c r="L197" s="33"/>
      <c r="M197" s="34"/>
      <c r="N197" s="35"/>
      <c r="O197" s="27"/>
    </row>
    <row r="198" spans="1:15" ht="24.95" customHeight="1" x14ac:dyDescent="0.25">
      <c r="B198" s="2">
        <v>68</v>
      </c>
      <c r="C198" s="3" t="s">
        <v>191</v>
      </c>
      <c r="D198" s="25">
        <v>17000</v>
      </c>
      <c r="E198" s="4" t="s">
        <v>192</v>
      </c>
      <c r="F198" s="36"/>
      <c r="G198" s="37"/>
      <c r="H198" s="36"/>
      <c r="I198" s="6" t="s">
        <v>193</v>
      </c>
      <c r="J198" s="38"/>
      <c r="K198" s="39" t="s">
        <v>194</v>
      </c>
      <c r="L198" s="9">
        <f>IF($D198="1*",J198*1, J198*$D198)</f>
        <v>0</v>
      </c>
      <c r="N198" s="40"/>
      <c r="O198" s="41" t="s">
        <v>113</v>
      </c>
    </row>
    <row r="199" spans="1:15" ht="12" customHeight="1" x14ac:dyDescent="0.25">
      <c r="F199" s="37"/>
      <c r="G199" s="37"/>
      <c r="H199" s="37"/>
      <c r="J199" s="43"/>
      <c r="K199" s="39"/>
    </row>
    <row r="200" spans="1:15" ht="20.100000000000001" customHeight="1" x14ac:dyDescent="0.25">
      <c r="A200" s="45"/>
      <c r="B200" s="46" t="s">
        <v>195</v>
      </c>
      <c r="C200" s="47"/>
      <c r="D200" s="48"/>
      <c r="E200" s="48"/>
      <c r="F200" s="46"/>
      <c r="G200" s="46"/>
      <c r="H200" s="46"/>
      <c r="I200" s="72"/>
      <c r="J200" s="51"/>
      <c r="K200" s="52"/>
      <c r="L200" s="53">
        <f>SUM(L198)</f>
        <v>0</v>
      </c>
      <c r="M200" s="54"/>
      <c r="N200" s="55"/>
      <c r="O200" s="46"/>
    </row>
    <row r="201" spans="1:15" ht="12" customHeight="1" x14ac:dyDescent="0.25">
      <c r="B201" s="73"/>
      <c r="J201" s="43"/>
    </row>
    <row r="202" spans="1:15" ht="24.95" customHeight="1" x14ac:dyDescent="0.25">
      <c r="A202" s="26" t="s">
        <v>196</v>
      </c>
      <c r="B202" s="27"/>
      <c r="C202" s="28"/>
      <c r="D202" s="29"/>
      <c r="E202" s="29"/>
      <c r="F202" s="27"/>
      <c r="G202" s="27"/>
      <c r="H202" s="27"/>
      <c r="I202" s="30"/>
      <c r="J202" s="74"/>
      <c r="K202" s="32"/>
      <c r="L202" s="33"/>
      <c r="M202" s="34"/>
      <c r="N202" s="35"/>
      <c r="O202" s="27"/>
    </row>
    <row r="203" spans="1:15" ht="38.25" x14ac:dyDescent="0.25">
      <c r="B203" s="2">
        <v>69</v>
      </c>
      <c r="C203" s="3" t="s">
        <v>197</v>
      </c>
      <c r="D203" s="25">
        <v>8700</v>
      </c>
      <c r="E203" s="4" t="s">
        <v>123</v>
      </c>
      <c r="F203" s="36"/>
      <c r="G203" s="37"/>
      <c r="H203" s="36"/>
      <c r="I203" s="6" t="s">
        <v>198</v>
      </c>
      <c r="J203" s="38"/>
      <c r="K203" s="39" t="s">
        <v>125</v>
      </c>
      <c r="L203" s="9">
        <f>IF($D203="1*",J203*1, J203*$D203)</f>
        <v>0</v>
      </c>
      <c r="N203" s="40"/>
      <c r="O203" s="41" t="s">
        <v>28</v>
      </c>
    </row>
    <row r="204" spans="1:15" ht="12" customHeight="1" x14ac:dyDescent="0.25">
      <c r="F204" s="37"/>
      <c r="G204" s="37"/>
      <c r="H204" s="37"/>
      <c r="J204" s="43"/>
      <c r="K204" s="39"/>
    </row>
    <row r="205" spans="1:15" ht="20.100000000000001" customHeight="1" x14ac:dyDescent="0.25">
      <c r="A205" s="45"/>
      <c r="B205" s="46" t="s">
        <v>199</v>
      </c>
      <c r="C205" s="47"/>
      <c r="D205" s="48"/>
      <c r="E205" s="48"/>
      <c r="F205" s="46"/>
      <c r="G205" s="46"/>
      <c r="H205" s="46"/>
      <c r="I205" s="72"/>
      <c r="J205" s="51"/>
      <c r="K205" s="52"/>
      <c r="L205" s="53">
        <f>SUM(L203)</f>
        <v>0</v>
      </c>
      <c r="M205" s="54"/>
      <c r="N205" s="55"/>
      <c r="O205" s="46"/>
    </row>
    <row r="206" spans="1:15" ht="12" customHeight="1" x14ac:dyDescent="0.25">
      <c r="B206" s="73"/>
      <c r="J206" s="43"/>
    </row>
    <row r="207" spans="1:15" ht="24.95" customHeight="1" x14ac:dyDescent="0.25">
      <c r="A207" s="26" t="s">
        <v>200</v>
      </c>
      <c r="B207" s="27"/>
      <c r="C207" s="28"/>
      <c r="D207" s="29"/>
      <c r="E207" s="29"/>
      <c r="F207" s="27"/>
      <c r="G207" s="27"/>
      <c r="H207" s="27"/>
      <c r="I207" s="30"/>
      <c r="J207" s="74"/>
      <c r="K207" s="32"/>
      <c r="L207" s="33"/>
      <c r="M207" s="34"/>
      <c r="N207" s="35"/>
      <c r="O207" s="27"/>
    </row>
    <row r="208" spans="1:15" ht="24.75" customHeight="1" x14ac:dyDescent="0.25">
      <c r="B208" s="2">
        <v>70</v>
      </c>
      <c r="C208" s="3" t="s">
        <v>201</v>
      </c>
      <c r="D208" s="25">
        <v>17500</v>
      </c>
      <c r="E208" s="4" t="s">
        <v>202</v>
      </c>
      <c r="F208" s="36"/>
      <c r="G208" s="37"/>
      <c r="H208" s="36"/>
      <c r="I208" s="6" t="s">
        <v>203</v>
      </c>
      <c r="J208" s="38"/>
      <c r="K208" s="39" t="s">
        <v>204</v>
      </c>
      <c r="L208" s="9">
        <f>IF($D208="1*",J208*1, J208*$D208)</f>
        <v>0</v>
      </c>
      <c r="N208" s="40"/>
      <c r="O208" s="113" t="s">
        <v>182</v>
      </c>
    </row>
    <row r="209" spans="1:15" ht="24.75" customHeight="1" x14ac:dyDescent="0.25">
      <c r="B209" s="2">
        <v>71</v>
      </c>
      <c r="C209" s="3" t="s">
        <v>205</v>
      </c>
      <c r="D209" s="25">
        <v>65300</v>
      </c>
      <c r="E209" s="4" t="s">
        <v>202</v>
      </c>
      <c r="F209" s="36"/>
      <c r="G209" s="37"/>
      <c r="H209" s="36"/>
      <c r="I209" s="6" t="s">
        <v>203</v>
      </c>
      <c r="J209" s="38"/>
      <c r="K209" s="39" t="s">
        <v>204</v>
      </c>
      <c r="L209" s="9">
        <f>IF($D209="1*",J209*1, J209*$D209)</f>
        <v>0</v>
      </c>
      <c r="N209" s="40"/>
      <c r="O209" s="113" t="s">
        <v>182</v>
      </c>
    </row>
    <row r="210" spans="1:15" ht="24.75" customHeight="1" x14ac:dyDescent="0.25">
      <c r="B210" s="2">
        <v>72</v>
      </c>
      <c r="C210" s="3" t="s">
        <v>206</v>
      </c>
      <c r="D210" s="25">
        <v>17500</v>
      </c>
      <c r="E210" s="4" t="s">
        <v>202</v>
      </c>
      <c r="F210" s="36"/>
      <c r="G210" s="37"/>
      <c r="H210" s="36"/>
      <c r="I210" s="6" t="s">
        <v>203</v>
      </c>
      <c r="J210" s="38"/>
      <c r="K210" s="39" t="s">
        <v>204</v>
      </c>
      <c r="L210" s="9">
        <f>IF($D210="1*",J210*1, J210*$D210)</f>
        <v>0</v>
      </c>
      <c r="N210" s="40"/>
      <c r="O210" s="113" t="s">
        <v>182</v>
      </c>
    </row>
    <row r="211" spans="1:15" ht="12" customHeight="1" x14ac:dyDescent="0.25">
      <c r="F211" s="37"/>
      <c r="G211" s="37"/>
      <c r="H211" s="37"/>
      <c r="J211" s="43"/>
      <c r="K211" s="39"/>
    </row>
    <row r="212" spans="1:15" ht="20.100000000000001" customHeight="1" x14ac:dyDescent="0.25">
      <c r="A212" s="45"/>
      <c r="B212" s="46" t="s">
        <v>207</v>
      </c>
      <c r="C212" s="47"/>
      <c r="D212" s="48"/>
      <c r="E212" s="48"/>
      <c r="F212" s="46"/>
      <c r="G212" s="46"/>
      <c r="H212" s="46"/>
      <c r="I212" s="72"/>
      <c r="J212" s="51"/>
      <c r="K212" s="52"/>
      <c r="L212" s="53">
        <f>SUM(L208:L210)</f>
        <v>0</v>
      </c>
      <c r="M212" s="54"/>
      <c r="N212" s="55"/>
      <c r="O212" s="46"/>
    </row>
    <row r="213" spans="1:15" ht="12" customHeight="1" x14ac:dyDescent="0.25">
      <c r="L213" s="97"/>
      <c r="M213" s="69"/>
    </row>
    <row r="214" spans="1:15" ht="24.95" customHeight="1" x14ac:dyDescent="0.25">
      <c r="A214" s="26" t="s">
        <v>208</v>
      </c>
      <c r="B214" s="27"/>
      <c r="C214" s="28"/>
      <c r="D214" s="29"/>
      <c r="E214" s="29"/>
      <c r="F214" s="27"/>
      <c r="G214" s="27"/>
      <c r="H214" s="27"/>
      <c r="I214" s="30"/>
      <c r="J214" s="74"/>
      <c r="K214" s="32"/>
      <c r="L214" s="33"/>
      <c r="M214" s="34"/>
      <c r="N214" s="35"/>
      <c r="O214" s="27"/>
    </row>
    <row r="215" spans="1:15" ht="24.75" customHeight="1" x14ac:dyDescent="0.25">
      <c r="B215" s="2">
        <v>73</v>
      </c>
      <c r="C215" s="3" t="s">
        <v>209</v>
      </c>
      <c r="D215" s="25">
        <v>325000</v>
      </c>
      <c r="E215" s="4" t="s">
        <v>202</v>
      </c>
      <c r="F215" s="36"/>
      <c r="G215" s="37"/>
      <c r="H215" s="36"/>
      <c r="I215" s="6" t="s">
        <v>203</v>
      </c>
      <c r="J215" s="38"/>
      <c r="K215" s="39" t="s">
        <v>204</v>
      </c>
      <c r="L215" s="9">
        <f>IF($D215="1*",J215*1, J215*$D215)</f>
        <v>0</v>
      </c>
      <c r="N215" s="40"/>
      <c r="O215" s="113" t="s">
        <v>182</v>
      </c>
    </row>
    <row r="216" spans="1:15" ht="24.75" customHeight="1" x14ac:dyDescent="0.25">
      <c r="B216" s="2">
        <v>74</v>
      </c>
      <c r="C216" s="3" t="s">
        <v>210</v>
      </c>
      <c r="D216" s="25">
        <v>1375000</v>
      </c>
      <c r="E216" s="4" t="s">
        <v>202</v>
      </c>
      <c r="F216" s="36"/>
      <c r="G216" s="37"/>
      <c r="H216" s="36"/>
      <c r="I216" s="6" t="s">
        <v>203</v>
      </c>
      <c r="J216" s="38"/>
      <c r="K216" s="39" t="s">
        <v>204</v>
      </c>
      <c r="L216" s="9">
        <f>IF($D216="1*",J216*1, J216*$D216)</f>
        <v>0</v>
      </c>
      <c r="N216" s="40"/>
      <c r="O216" s="113" t="s">
        <v>182</v>
      </c>
    </row>
    <row r="217" spans="1:15" ht="24.75" customHeight="1" x14ac:dyDescent="0.25">
      <c r="B217" s="2">
        <v>75</v>
      </c>
      <c r="C217" s="3" t="s">
        <v>211</v>
      </c>
      <c r="D217" s="25">
        <v>1065000</v>
      </c>
      <c r="E217" s="4" t="s">
        <v>202</v>
      </c>
      <c r="F217" s="36"/>
      <c r="G217" s="37"/>
      <c r="H217" s="36"/>
      <c r="I217" s="6" t="s">
        <v>203</v>
      </c>
      <c r="J217" s="38"/>
      <c r="K217" s="39" t="s">
        <v>204</v>
      </c>
      <c r="L217" s="9">
        <f>IF($D217="1*",J217*1, J217*$D217)</f>
        <v>0</v>
      </c>
      <c r="N217" s="40"/>
      <c r="O217" s="113" t="s">
        <v>182</v>
      </c>
    </row>
    <row r="218" spans="1:15" ht="24.75" customHeight="1" x14ac:dyDescent="0.25">
      <c r="B218" s="2">
        <v>76</v>
      </c>
      <c r="C218" s="3" t="s">
        <v>212</v>
      </c>
      <c r="D218" s="25">
        <v>903000</v>
      </c>
      <c r="E218" s="4" t="s">
        <v>202</v>
      </c>
      <c r="F218" s="36"/>
      <c r="G218" s="37"/>
      <c r="H218" s="36"/>
      <c r="I218" s="6" t="s">
        <v>203</v>
      </c>
      <c r="J218" s="38"/>
      <c r="K218" s="39" t="s">
        <v>204</v>
      </c>
      <c r="L218" s="9">
        <f>IF($D218="1*",J218*1, J218*$D218)</f>
        <v>0</v>
      </c>
      <c r="N218" s="40"/>
      <c r="O218" s="113" t="s">
        <v>182</v>
      </c>
    </row>
    <row r="219" spans="1:15" ht="12" customHeight="1" x14ac:dyDescent="0.25">
      <c r="F219" s="37"/>
      <c r="G219" s="37"/>
      <c r="H219" s="37"/>
      <c r="J219" s="43"/>
      <c r="K219" s="39"/>
    </row>
    <row r="220" spans="1:15" ht="20.100000000000001" customHeight="1" x14ac:dyDescent="0.25">
      <c r="A220" s="45"/>
      <c r="B220" s="46" t="s">
        <v>213</v>
      </c>
      <c r="C220" s="47"/>
      <c r="D220" s="48"/>
      <c r="E220" s="48"/>
      <c r="F220" s="46"/>
      <c r="G220" s="46"/>
      <c r="H220" s="46"/>
      <c r="I220" s="72"/>
      <c r="J220" s="51"/>
      <c r="K220" s="52"/>
      <c r="L220" s="53">
        <f>SUM(L215:L218)</f>
        <v>0</v>
      </c>
      <c r="M220" s="54"/>
      <c r="N220" s="55"/>
      <c r="O220" s="46"/>
    </row>
    <row r="221" spans="1:15" ht="12" customHeight="1" x14ac:dyDescent="0.25">
      <c r="L221" s="97"/>
      <c r="M221" s="69"/>
    </row>
    <row r="222" spans="1:15" ht="20.100000000000001" customHeight="1" x14ac:dyDescent="0.2">
      <c r="B222" s="114" t="s">
        <v>214</v>
      </c>
      <c r="L222" s="97"/>
      <c r="M222" s="69"/>
    </row>
    <row r="223" spans="1:15" ht="12.75" x14ac:dyDescent="0.25">
      <c r="B223" s="2" t="s">
        <v>215</v>
      </c>
    </row>
    <row r="224" spans="1:15" ht="12.75" x14ac:dyDescent="0.25">
      <c r="B224" s="1" t="s">
        <v>216</v>
      </c>
    </row>
    <row r="225" spans="2:14" ht="12.75" x14ac:dyDescent="0.25">
      <c r="B225" s="1" t="s">
        <v>217</v>
      </c>
      <c r="J225" s="2"/>
      <c r="K225" s="2"/>
      <c r="L225" s="2"/>
      <c r="M225" s="2"/>
      <c r="N225" s="2"/>
    </row>
    <row r="226" spans="2:14" ht="12.75" x14ac:dyDescent="0.25">
      <c r="B226" s="115" t="s">
        <v>218</v>
      </c>
      <c r="C226" s="116"/>
      <c r="D226" s="115"/>
      <c r="E226" s="115"/>
      <c r="F226" s="115"/>
      <c r="G226" s="115"/>
      <c r="H226" s="115"/>
      <c r="J226" s="2"/>
      <c r="K226" s="2"/>
      <c r="L226" s="2"/>
      <c r="M226" s="2"/>
      <c r="N226" s="2"/>
    </row>
    <row r="227" spans="2:14" ht="12.75" x14ac:dyDescent="0.25">
      <c r="J227" s="2"/>
      <c r="K227" s="2"/>
      <c r="L227" s="2"/>
      <c r="M227" s="2"/>
      <c r="N227" s="2"/>
    </row>
  </sheetData>
  <sheetProtection algorithmName="SHA-512" hashValue="/MdWy4jiES5udpFqA5qcsZ+gBQFLFA+j4yLkhdqM0yVeBY2gCxp7Ok8iv5bypBhIhgbbeK5C5TG9iZj2/KRd3Q==" saltValue="IH6BIbFp1ToWmJLCGAat9Q==" spinCount="100000" sheet="1" formatCells="0" formatColumns="0" formatRows="0"/>
  <mergeCells count="2">
    <mergeCell ref="I1:O1"/>
    <mergeCell ref="H3:O6"/>
  </mergeCells>
  <conditionalFormatting sqref="A1:I1 P1:XFD1 A2:XFD2 A3:H3 P3:XFD6 A4:G6 A7:XFD222 A224:XFD1048576">
    <cfRule type="expression" dxfId="1" priority="2">
      <formula>CELL("protect",A1)=0</formula>
    </cfRule>
  </conditionalFormatting>
  <conditionalFormatting sqref="A223:XFD223">
    <cfRule type="expression" dxfId="0" priority="1">
      <formula>CELL("protect",#REF!)=0</formula>
    </cfRule>
  </conditionalFormatting>
  <pageMargins left="0.45" right="0.45" top="0.3" bottom="0.45" header="0.3" footer="0.3"/>
  <pageSetup scale="75" firstPageNumber="2" fitToHeight="0" orientation="landscape" useFirstPageNumber="1" r:id="rId1"/>
  <headerFooter>
    <oddFooter>&amp;L&amp;"Arial,Regular"&amp;9IFB D26-051 - MAUI&amp;C&amp;"Arial,Regular"&amp;9MAUI OF-&amp;P</oddFooter>
  </headerFooter>
  <rowBreaks count="6" manualBreakCount="6">
    <brk id="36" max="14" man="1"/>
    <brk id="67" max="14" man="1"/>
    <brk id="96" max="14" man="1"/>
    <brk id="156" max="14" man="1"/>
    <brk id="186" max="14" man="1"/>
    <brk id="213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Maui.</vt:lpstr>
      <vt:lpstr>Maui.!OLE_LINK5</vt:lpstr>
      <vt:lpstr>Maui.!Print_Area</vt:lpstr>
      <vt:lpstr>Maui.!Print_Titles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dcterms:created xsi:type="dcterms:W3CDTF">2026-03-02T23:23:07Z</dcterms:created>
  <dcterms:modified xsi:type="dcterms:W3CDTF">2026-03-02T23:30:24Z</dcterms:modified>
</cp:coreProperties>
</file>